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lavka-my.sharepoint.com/personal/zednickova_oslavka_cz/Documents/Plocha/"/>
    </mc:Choice>
  </mc:AlternateContent>
  <xr:revisionPtr revIDLastSave="0" documentId="8_{11596A20-D2D6-41BF-9011-199426B9B78B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postup" sheetId="16" r:id="rId1"/>
    <sheet name="2017-ÚČ" sheetId="51" r:id="rId2"/>
    <sheet name="2016-ÚČ" sheetId="45" r:id="rId3"/>
    <sheet name="2015-ÚČ" sheetId="43" r:id="rId4"/>
    <sheet name="2014-ÚČ" sheetId="35" r:id="rId5"/>
    <sheet name="2013-ÚČ" sheetId="37" r:id="rId6"/>
    <sheet name="2012-ÚČ" sheetId="29" r:id="rId7"/>
    <sheet name="2017-DE" sheetId="50" r:id="rId8"/>
    <sheet name="2016-DE" sheetId="47" r:id="rId9"/>
    <sheet name="2015-DE" sheetId="44" r:id="rId10"/>
    <sheet name="2014-DE" sheetId="38" r:id="rId11"/>
    <sheet name="2013-DE" sheetId="41" r:id="rId12"/>
    <sheet name="PomocnyMCA" sheetId="4" state="veryHidden" r:id="rId13"/>
    <sheet name="2012-DE" sheetId="42" r:id="rId14"/>
    <sheet name="bodování" sheetId="3" r:id="rId15"/>
  </sheets>
  <definedNames>
    <definedName name="_xlnm.Print_Area" localSheetId="13">'2012-DE'!$A$1:$I$15</definedName>
    <definedName name="_xlnm.Print_Area" localSheetId="11">'2013-DE'!$A$1:$I$27</definedName>
    <definedName name="_xlnm.Print_Area" localSheetId="10">'2014-DE'!$A$1:$I$27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41" l="1"/>
  <c r="I14" i="38"/>
  <c r="I14" i="44"/>
  <c r="I14" i="47"/>
  <c r="I14" i="50"/>
  <c r="I15" i="41" l="1"/>
  <c r="H15" i="41"/>
  <c r="J15" i="37"/>
  <c r="I15" i="37"/>
  <c r="H15" i="50" l="1"/>
  <c r="I15" i="50"/>
  <c r="I15" i="51"/>
  <c r="J15" i="51"/>
  <c r="J14" i="51"/>
  <c r="I14" i="51"/>
  <c r="J13" i="51"/>
  <c r="I13" i="51"/>
  <c r="J12" i="51"/>
  <c r="I12" i="51"/>
  <c r="J11" i="51"/>
  <c r="I11" i="51"/>
  <c r="J10" i="51"/>
  <c r="I10" i="51"/>
  <c r="J9" i="51"/>
  <c r="I9" i="51"/>
  <c r="J8" i="51"/>
  <c r="I8" i="51"/>
  <c r="J7" i="51"/>
  <c r="I7" i="51"/>
  <c r="J6" i="51"/>
  <c r="I6" i="5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4" i="41" l="1"/>
  <c r="H13" i="41"/>
  <c r="I13" i="41" s="1"/>
  <c r="H12" i="41"/>
  <c r="I12" i="41" s="1"/>
  <c r="I11" i="41"/>
  <c r="H11" i="41"/>
  <c r="H10" i="41"/>
  <c r="I10" i="41" s="1"/>
  <c r="H9" i="41"/>
  <c r="I9" i="41" s="1"/>
  <c r="H8" i="41"/>
  <c r="I8" i="41" s="1"/>
  <c r="H7" i="41"/>
  <c r="I7" i="41" s="1"/>
  <c r="H6" i="41"/>
  <c r="I6" i="41" s="1"/>
  <c r="H15" i="38"/>
  <c r="I15" i="38" s="1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J14" i="37"/>
  <c r="I14" i="37"/>
  <c r="I13" i="37"/>
  <c r="J13" i="37" s="1"/>
  <c r="I12" i="37"/>
  <c r="J12" i="37" s="1"/>
  <c r="I11" i="37"/>
  <c r="J11" i="37" s="1"/>
  <c r="I10" i="37"/>
  <c r="J10" i="37" s="1"/>
  <c r="I9" i="37"/>
  <c r="J9" i="37" s="1"/>
  <c r="I8" i="37"/>
  <c r="J8" i="37" s="1"/>
  <c r="J7" i="37"/>
  <c r="I7" i="37"/>
  <c r="I6" i="37"/>
  <c r="J6" i="37" s="1"/>
  <c r="J15" i="35"/>
  <c r="I15" i="35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1" l="1"/>
  <c r="I16" i="38"/>
  <c r="I16" i="44"/>
  <c r="I16" i="47"/>
  <c r="J16" i="37"/>
  <c r="J16" i="35"/>
  <c r="J16" i="43"/>
  <c r="J16" i="45"/>
  <c r="H9" i="3" s="1"/>
  <c r="I9" i="3" s="1"/>
  <c r="H18" i="3" l="1"/>
  <c r="I18" i="3" s="1"/>
  <c r="H21" i="3"/>
  <c r="I21" i="3" s="1"/>
  <c r="H15" i="3"/>
  <c r="I15" i="3" s="1"/>
  <c r="H12" i="3"/>
  <c r="I12" i="3" s="1"/>
  <c r="H24" i="3"/>
  <c r="I24" i="3" s="1"/>
  <c r="H7" i="3"/>
  <c r="I7" i="3" s="1"/>
  <c r="H6" i="3"/>
  <c r="I6" i="3" s="1"/>
  <c r="H13" i="3"/>
  <c r="I13" i="3" s="1"/>
  <c r="H14" i="3"/>
  <c r="I14" i="3" s="1"/>
  <c r="H17" i="3"/>
  <c r="I17" i="3" s="1"/>
  <c r="H25" i="3"/>
  <c r="I25" i="3" s="1"/>
  <c r="H16" i="3"/>
  <c r="I16" i="3" s="1"/>
  <c r="H20" i="3"/>
  <c r="I20" i="3" s="1"/>
  <c r="H23" i="3"/>
  <c r="I23" i="3" s="1"/>
  <c r="H26" i="3"/>
  <c r="I26" i="3" s="1"/>
  <c r="H11" i="3"/>
  <c r="I11" i="3" s="1"/>
  <c r="H8" i="3"/>
  <c r="I8" i="3" s="1"/>
  <c r="H19" i="3"/>
  <c r="I19" i="3" s="1"/>
  <c r="H22" i="3"/>
  <c r="I22" i="3" s="1"/>
  <c r="H10" i="3"/>
  <c r="I10" i="3" s="1"/>
</calcChain>
</file>

<file path=xl/sharedStrings.xml><?xml version="1.0" encoding="utf-8"?>
<sst xmlns="http://schemas.openxmlformats.org/spreadsheetml/2006/main" count="1029" uniqueCount="332">
  <si>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</si>
  <si>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</si>
  <si>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</si>
  <si>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</si>
  <si>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</si>
  <si>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</si>
  <si>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</si>
  <si>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</si>
  <si>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</si>
  <si>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</si>
  <si>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</si>
  <si>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</si>
  <si>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</si>
  <si>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</si>
  <si>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</si>
  <si>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</si>
  <si>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</si>
  <si>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</si>
  <si>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</si>
  <si>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</si>
  <si>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</si>
  <si>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</si>
  <si>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</si>
  <si>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</si>
  <si>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</si>
  <si>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</si>
  <si>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</si>
  <si>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</si>
  <si>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</si>
  <si>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</si>
  <si>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</si>
  <si>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</si>
  <si>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</si>
  <si>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</si>
  <si>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</si>
  <si>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</si>
  <si>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</si>
  <si>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</si>
  <si>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</si>
  <si>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</si>
  <si>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</si>
  <si>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</si>
  <si>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</si>
  <si>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</si>
  <si>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</si>
  <si>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</si>
  <si>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</si>
  <si>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</si>
  <si>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</si>
  <si>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</si>
  <si>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</si>
  <si>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</si>
  <si>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</si>
  <si>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</si>
  <si>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</si>
  <si>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</si>
  <si>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</si>
  <si>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</si>
  <si>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</si>
  <si>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</si>
  <si>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</si>
  <si>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</si>
  <si>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</si>
  <si>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</si>
  <si>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</si>
  <si>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</si>
  <si>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</si>
  <si>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</si>
  <si>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</si>
  <si>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</si>
  <si>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</si>
  <si>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</si>
  <si>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</si>
  <si>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</si>
  <si>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</si>
  <si>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</si>
  <si>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</si>
  <si>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</si>
  <si>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</si>
  <si>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</si>
  <si>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</si>
  <si>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</si>
  <si>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</si>
  <si>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</si>
  <si>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</si>
  <si>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</si>
  <si>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</si>
  <si>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</si>
  <si>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</si>
  <si>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</si>
  <si>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</si>
  <si>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</si>
  <si>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</si>
  <si>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</si>
  <si>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</si>
  <si>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</si>
  <si>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</si>
  <si>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</si>
  <si>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</si>
  <si>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</si>
  <si>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</si>
  <si>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</si>
  <si>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</si>
  <si>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</si>
  <si>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</si>
  <si>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</si>
  <si>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</si>
  <si>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</si>
  <si>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</si>
  <si>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</si>
  <si>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</si>
  <si>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</si>
  <si>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</si>
  <si>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</si>
  <si>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</si>
  <si>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</si>
  <si>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</si>
  <si>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</si>
  <si>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</si>
  <si>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</si>
  <si>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</si>
  <si>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</si>
  <si>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</si>
  <si>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</si>
  <si>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</si>
  <si>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080</t>
  </si>
  <si>
    <t>083</t>
  </si>
  <si>
    <t>088</t>
  </si>
  <si>
    <t>089</t>
  </si>
  <si>
    <t>105</t>
  </si>
  <si>
    <t>115</t>
  </si>
  <si>
    <t>120</t>
  </si>
  <si>
    <t>121</t>
  </si>
  <si>
    <t>Přiznání k dani z příjmů fyzických osob B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</si>
  <si>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</si>
  <si>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</si>
  <si>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</si>
  <si>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</si>
  <si>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</si>
  <si>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</si>
  <si>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</si>
  <si>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</si>
  <si>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</si>
  <si>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</si>
  <si>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</si>
  <si>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</si>
  <si>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</si>
  <si>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</si>
  <si>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</si>
  <si>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</si>
  <si>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</si>
  <si>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</si>
  <si>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</si>
  <si>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</si>
  <si>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</si>
  <si>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</si>
  <si>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</si>
  <si>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</si>
  <si>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</si>
  <si>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</si>
  <si>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</si>
  <si>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2015-DE, 2014-DE, 2013-DE</t>
  </si>
  <si>
    <t xml:space="preserve"> 2015-DE, 2014-DE </t>
  </si>
  <si>
    <t>2015-ÚČ, 2014-ÚČ, 2013-DE</t>
  </si>
  <si>
    <t>2015-ÚČ, 2014-DE, 2013-DE</t>
  </si>
  <si>
    <t xml:space="preserve"> 2015-ÚČ, 2014-DE 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</si>
  <si>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</si>
  <si>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</si>
  <si>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</si>
  <si>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</si>
  <si>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</si>
  <si>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</si>
  <si>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</si>
  <si>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</si>
  <si>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</si>
  <si>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</si>
  <si>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</si>
  <si>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</si>
  <si>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</si>
  <si>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</si>
  <si>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</si>
  <si>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</si>
  <si>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</si>
  <si>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</si>
  <si>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</si>
  <si>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</si>
  <si>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</si>
  <si>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</si>
  <si>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</si>
  <si>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</si>
  <si>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</si>
  <si>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</si>
  <si>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</si>
  <si>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</si>
  <si>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</si>
  <si>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</si>
  <si>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</si>
  <si>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</si>
  <si>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</si>
  <si>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</si>
  <si>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</si>
  <si>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</si>
  <si>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</si>
  <si>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</si>
  <si>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</si>
  <si>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</si>
  <si>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</si>
  <si>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</si>
  <si>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</si>
  <si>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</si>
  <si>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</si>
  <si>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</si>
  <si>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</si>
  <si>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</si>
  <si>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</si>
  <si>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</si>
  <si>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</si>
  <si>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</si>
  <si>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</si>
  <si>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</si>
  <si>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</si>
  <si>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</si>
  <si>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</si>
  <si>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</si>
  <si>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</si>
  <si>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</si>
  <si>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</si>
  <si>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</si>
  <si>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</si>
  <si>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</si>
  <si>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</si>
  <si>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</si>
  <si>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</si>
  <si>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</si>
  <si>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</si>
  <si>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</si>
  <si>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</si>
  <si>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</si>
  <si>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</si>
  <si>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</si>
  <si>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</si>
  <si>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</si>
  <si>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</si>
  <si>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</si>
  <si>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</si>
  <si>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</si>
  <si>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</si>
  <si>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</si>
  <si>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</si>
  <si>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</si>
  <si>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</si>
  <si>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</si>
  <si>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</si>
  <si>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</si>
  <si>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</si>
  <si>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</si>
  <si>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</si>
  <si>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</si>
  <si>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</si>
  <si>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</si>
  <si>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</si>
  <si>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</si>
  <si>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</si>
  <si>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</si>
  <si>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</si>
  <si>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</si>
  <si>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</si>
  <si>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</si>
  <si>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</si>
  <si>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</si>
  <si>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</si>
  <si>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</si>
  <si>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</si>
  <si>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</si>
  <si>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</si>
  <si>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</si>
  <si>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</si>
  <si>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</si>
  <si>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</si>
  <si>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</si>
  <si>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z Přiznání k dani z příjmů fyzických osob typ B u žadatelů s daňovou evidencí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</si>
  <si>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</si>
  <si>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</si>
  <si>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</si>
  <si>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Rozvaha ke dni 31. 12. 2016</t>
  </si>
  <si>
    <t>Výkaz zisku a ztráty ke dni 31. 12. 2016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</si>
  <si>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</si>
  <si>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</si>
  <si>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</si>
  <si>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</si>
  <si>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</si>
  <si>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</si>
  <si>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</si>
  <si>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Výsledek se týká subjektu, který prokazuje finanční zdraví</t>
  </si>
  <si>
    <t>za účetnictví roky 2016, 2015, 2014</t>
  </si>
  <si>
    <t>za účetnictví roky 2015, 2014, 2013</t>
  </si>
  <si>
    <t>za účetnictví roky 2016, 2015</t>
  </si>
  <si>
    <t>za účetnictví roky 2015, 2014</t>
  </si>
  <si>
    <t>za daňovou evidenci roky 2016, 2015, 2014</t>
  </si>
  <si>
    <t>za daňovou evidenci roky 2015, 2014, 2013</t>
  </si>
  <si>
    <t>za daňovou evidenci roky 2016, 2015</t>
  </si>
  <si>
    <t>za daňovou evidenci roky 2015, 2014</t>
  </si>
  <si>
    <t>za účetnictví roky 2016, 2015 a daňovou evidenci rok 2014</t>
  </si>
  <si>
    <t>za účetnictví roky 2015, 2014 a daňovou evidenci rok 2013</t>
  </si>
  <si>
    <t>za účetnictví rok 2016 a daňovou evidenci roky 2015, 2014</t>
  </si>
  <si>
    <t>za účetnictví rok 2015 a daňovou evidenci roky 2014, 2013</t>
  </si>
  <si>
    <t>za účetnictví rok 2016 a daňovou evidenci rok 2015</t>
  </si>
  <si>
    <t>za účetnictví rok 2015 a daňovou evidenci rok 2014</t>
  </si>
  <si>
    <t>Počet bodů celkem za rok 2016</t>
  </si>
  <si>
    <t>Přiznání k dani z příjmů fyzických osob B 2016</t>
  </si>
  <si>
    <t>do (včetně)</t>
  </si>
  <si>
    <t>2017-ÚČ, 2016-ÚČ, 2015-ÚČ</t>
  </si>
  <si>
    <t>za účetnictví roky 2017, 2016, 2015</t>
  </si>
  <si>
    <t>2017-ÚČ, 2016-ÚČ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</si>
  <si>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</si>
  <si>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</si>
  <si>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</si>
  <si>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</si>
  <si>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</si>
  <si>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</si>
  <si>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</si>
  <si>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</si>
  <si>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</si>
  <si>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Rozvaha ke dni 31. 12. 2017</t>
  </si>
  <si>
    <t>Výkaz zisku a ztráty ke dni 31. 12. 2017</t>
  </si>
  <si>
    <t>Výsledek ukazatelů za rok 2017</t>
  </si>
  <si>
    <t>Počet bodů celkem za rok 2017</t>
  </si>
  <si>
    <t>Přiznání k dani z příjmů fyzických osob B 2017</t>
  </si>
  <si>
    <t>2017-ÚČ, 2016-DE, 2015-DE</t>
  </si>
  <si>
    <t>za účetnictví rok 2017 a daňovou evidenci roky 2016, 2015</t>
  </si>
  <si>
    <t>dle příslušných roků (lze i např.: rok 2015 - daňová evidence a roky 2016, 2017 - účetnictví, tj. žadatel přešel z</t>
  </si>
  <si>
    <t>Pohledávky včetně poskytnutých úvěrů a zápůjček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</si>
</sst>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B7AD"/>
      <color rgb="FF034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8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8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8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9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9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9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>
          <a:extLst>
            <a:ext uri="{FF2B5EF4-FFF2-40B4-BE49-F238E27FC236}">
              <a16:creationId xmlns:a16="http://schemas.microsoft.com/office/drawing/2014/main" id="{00000000-0008-0000-0A00-000081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>
          <a:extLst>
            <a:ext uri="{FF2B5EF4-FFF2-40B4-BE49-F238E27FC236}">
              <a16:creationId xmlns:a16="http://schemas.microsoft.com/office/drawing/2014/main" id="{00000000-0008-0000-0A00-000082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>
          <a:extLst>
            <a:ext uri="{FF2B5EF4-FFF2-40B4-BE49-F238E27FC236}">
              <a16:creationId xmlns:a16="http://schemas.microsoft.com/office/drawing/2014/main" id="{00000000-0008-0000-0A00-00008361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7904" name="Line 1">
          <a:extLst>
            <a:ext uri="{FF2B5EF4-FFF2-40B4-BE49-F238E27FC236}">
              <a16:creationId xmlns:a16="http://schemas.microsoft.com/office/drawing/2014/main" id="{00000000-0008-0000-0B00-0000006D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7905" name="Line 2">
          <a:extLst>
            <a:ext uri="{FF2B5EF4-FFF2-40B4-BE49-F238E27FC236}">
              <a16:creationId xmlns:a16="http://schemas.microsoft.com/office/drawing/2014/main" id="{00000000-0008-0000-0B00-0000016D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7906" name="Line 3">
          <a:extLst>
            <a:ext uri="{FF2B5EF4-FFF2-40B4-BE49-F238E27FC236}">
              <a16:creationId xmlns:a16="http://schemas.microsoft.com/office/drawing/2014/main" id="{00000000-0008-0000-0B00-0000026D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>
          <a:extLst>
            <a:ext uri="{FF2B5EF4-FFF2-40B4-BE49-F238E27FC236}">
              <a16:creationId xmlns:a16="http://schemas.microsoft.com/office/drawing/2014/main" id="{00000000-0008-0000-0D00-0000547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tabSelected="1" zoomScale="75" zoomScaleNormal="75" zoomScaleSheetLayoutView="75" workbookViewId="0">
      <selection activeCell="J30" sqref="J30"/>
    </sheetView>
  </sheetViews>
  <sheetFormatPr defaultRowHeight="13.2" x14ac:dyDescent="0.25"/>
  <cols>
    <col min="1" max="1" width="5" customWidth="1"/>
    <col min="2" max="2" width="1.5546875" customWidth="1"/>
    <col min="3" max="3" width="7.33203125" customWidth="1"/>
    <col min="4" max="4" width="12.6640625" customWidth="1"/>
    <col min="5" max="5" width="17.44140625" customWidth="1"/>
    <col min="6" max="7" width="7.88671875" customWidth="1"/>
    <col min="8" max="8" width="7.6640625" customWidth="1"/>
    <col min="9" max="9" width="8" customWidth="1"/>
    <col min="10" max="10" width="21" customWidth="1"/>
    <col min="11" max="11" width="7.88671875" customWidth="1"/>
    <col min="12" max="12" width="24.5546875" customWidth="1"/>
    <col min="13" max="13" width="6.44140625" customWidth="1"/>
    <col min="14" max="14" width="25" customWidth="1"/>
    <col min="15" max="15" width="3.5546875" customWidth="1"/>
  </cols>
  <sheetData>
    <row r="1" spans="1:21" ht="13.8" thickBot="1" x14ac:dyDescent="0.3"/>
    <row r="2" spans="1:21" ht="7.5" customHeight="1" thickTop="1" x14ac:dyDescent="0.25">
      <c r="A2" s="7"/>
      <c r="B2" s="76"/>
      <c r="C2" s="77"/>
      <c r="D2" s="77"/>
      <c r="E2" s="77"/>
      <c r="F2" s="78"/>
      <c r="G2" s="79"/>
      <c r="H2" s="80"/>
      <c r="I2" s="81"/>
      <c r="J2" s="77"/>
      <c r="K2" s="77"/>
      <c r="L2" s="77"/>
      <c r="M2" s="82"/>
      <c r="N2" s="7"/>
      <c r="O2" s="7"/>
      <c r="P2" s="7"/>
      <c r="Q2" s="7"/>
      <c r="R2" s="7"/>
      <c r="S2" s="7"/>
      <c r="T2" s="7"/>
      <c r="U2" s="8"/>
    </row>
    <row r="3" spans="1:21" ht="17.399999999999999" x14ac:dyDescent="0.3">
      <c r="A3" s="7"/>
      <c r="B3" s="96"/>
      <c r="C3" s="59"/>
      <c r="D3" s="59"/>
      <c r="E3" s="59"/>
      <c r="F3" s="83" t="s">
        <v>101</v>
      </c>
      <c r="G3" s="84"/>
      <c r="H3" s="84"/>
      <c r="I3" s="85"/>
      <c r="J3" s="60"/>
      <c r="K3" s="60"/>
      <c r="L3" s="60"/>
      <c r="M3" s="86"/>
      <c r="N3" s="7"/>
      <c r="O3" s="7"/>
      <c r="P3" s="7"/>
      <c r="Q3" s="7"/>
      <c r="R3" s="7"/>
      <c r="S3" s="7"/>
      <c r="T3" s="7"/>
      <c r="U3" s="8"/>
    </row>
    <row r="4" spans="1:21" ht="13.8" x14ac:dyDescent="0.25">
      <c r="A4" s="7"/>
      <c r="B4" s="87"/>
      <c r="C4" s="10"/>
      <c r="D4" s="10"/>
      <c r="E4" s="10"/>
      <c r="F4" s="10"/>
      <c r="G4" s="10"/>
      <c r="H4" s="10"/>
      <c r="I4" s="10"/>
      <c r="J4" s="10"/>
      <c r="K4" s="10"/>
      <c r="L4" s="10"/>
      <c r="M4" s="88"/>
      <c r="N4" s="7"/>
      <c r="O4" s="7"/>
      <c r="P4" s="7"/>
      <c r="Q4" s="7"/>
      <c r="R4" s="7"/>
      <c r="S4" s="7"/>
      <c r="T4" s="7"/>
      <c r="U4" s="8"/>
    </row>
    <row r="5" spans="1:21" ht="13.8" x14ac:dyDescent="0.25">
      <c r="A5" s="14"/>
      <c r="B5" s="89"/>
      <c r="C5" s="90" t="s">
        <v>119</v>
      </c>
      <c r="D5" s="90"/>
      <c r="E5" s="90"/>
      <c r="F5" s="90"/>
      <c r="G5" s="90"/>
      <c r="H5" s="90"/>
      <c r="I5" s="90"/>
      <c r="J5" s="90"/>
      <c r="K5" s="90"/>
      <c r="L5" s="90"/>
      <c r="M5" s="91"/>
      <c r="N5" s="14"/>
      <c r="O5" s="14"/>
      <c r="P5" s="14"/>
      <c r="Q5" s="14"/>
      <c r="R5" s="14"/>
      <c r="S5" s="14"/>
      <c r="T5" s="7"/>
      <c r="U5" s="8"/>
    </row>
    <row r="6" spans="1:21" ht="13.8" x14ac:dyDescent="0.25">
      <c r="A6" s="14"/>
      <c r="B6" s="89"/>
      <c r="C6" s="90" t="s">
        <v>280</v>
      </c>
      <c r="D6" s="90"/>
      <c r="E6" s="90"/>
      <c r="F6" s="90"/>
      <c r="G6" s="90"/>
      <c r="H6" s="90"/>
      <c r="I6" s="90"/>
      <c r="J6" s="90"/>
      <c r="K6" s="90"/>
      <c r="L6" s="90"/>
      <c r="M6" s="91"/>
      <c r="N6" s="14"/>
      <c r="O6" s="14"/>
      <c r="P6" s="14"/>
      <c r="Q6" s="14"/>
      <c r="R6" s="14"/>
      <c r="S6" s="14"/>
      <c r="T6" s="7"/>
      <c r="U6" s="8"/>
    </row>
    <row r="7" spans="1:21" ht="13.8" x14ac:dyDescent="0.25">
      <c r="A7" s="14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14"/>
      <c r="O7" s="14"/>
      <c r="P7" s="14"/>
      <c r="Q7" s="14"/>
      <c r="R7" s="14"/>
      <c r="S7" s="14"/>
      <c r="T7" s="7"/>
      <c r="U7" s="8"/>
    </row>
    <row r="8" spans="1:21" ht="13.8" x14ac:dyDescent="0.25">
      <c r="A8" s="14"/>
      <c r="B8" s="89"/>
      <c r="C8" s="90" t="s">
        <v>283</v>
      </c>
      <c r="D8" s="90"/>
      <c r="E8" s="90"/>
      <c r="F8" s="90"/>
      <c r="G8" s="90"/>
      <c r="H8" s="90"/>
      <c r="I8" s="90"/>
      <c r="J8" s="90"/>
      <c r="K8" s="90"/>
      <c r="L8" s="90"/>
      <c r="M8" s="91"/>
      <c r="N8" s="14"/>
      <c r="O8" s="14"/>
      <c r="P8" s="14"/>
      <c r="Q8" s="14"/>
      <c r="R8" s="14"/>
      <c r="S8" s="14"/>
      <c r="T8" s="7"/>
      <c r="U8" s="8"/>
    </row>
    <row r="9" spans="1:21" ht="13.8" x14ac:dyDescent="0.25">
      <c r="A9" s="14"/>
      <c r="B9" s="89"/>
      <c r="C9" s="75" t="s">
        <v>281</v>
      </c>
      <c r="D9" s="31"/>
      <c r="E9" s="31"/>
      <c r="F9" s="31"/>
      <c r="G9" s="31"/>
      <c r="H9" s="31"/>
      <c r="I9" s="31"/>
      <c r="J9" s="31"/>
      <c r="K9" s="31"/>
      <c r="L9" s="31"/>
      <c r="M9" s="92"/>
      <c r="N9" s="34"/>
      <c r="O9" s="34"/>
      <c r="P9" s="34"/>
      <c r="Q9" s="14"/>
      <c r="R9" s="14"/>
      <c r="S9" s="14"/>
      <c r="T9" s="7"/>
      <c r="U9" s="8"/>
    </row>
    <row r="10" spans="1:21" ht="13.8" x14ac:dyDescent="0.25">
      <c r="A10" s="14"/>
      <c r="B10" s="89"/>
      <c r="C10" s="75" t="s">
        <v>282</v>
      </c>
      <c r="D10" s="31"/>
      <c r="E10" s="31"/>
      <c r="F10" s="31"/>
      <c r="G10" s="31"/>
      <c r="H10" s="31"/>
      <c r="I10" s="31"/>
      <c r="J10" s="31"/>
      <c r="K10" s="31"/>
      <c r="L10" s="31"/>
      <c r="M10" s="92"/>
      <c r="N10" s="34"/>
      <c r="O10" s="34"/>
      <c r="P10" s="34"/>
      <c r="Q10" s="14"/>
      <c r="R10" s="14"/>
      <c r="S10" s="14"/>
      <c r="T10" s="7"/>
      <c r="U10" s="8"/>
    </row>
    <row r="11" spans="1:21" ht="13.8" x14ac:dyDescent="0.25">
      <c r="A11" s="14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14"/>
      <c r="O11" s="14"/>
      <c r="P11" s="14"/>
      <c r="Q11" s="14"/>
      <c r="R11" s="14"/>
      <c r="S11" s="14"/>
      <c r="T11" s="7"/>
      <c r="U11" s="8"/>
    </row>
    <row r="12" spans="1:21" ht="13.8" x14ac:dyDescent="0.25">
      <c r="A12" s="14"/>
      <c r="B12" s="89"/>
      <c r="C12" s="93" t="s">
        <v>65</v>
      </c>
      <c r="D12" s="93"/>
      <c r="E12" s="90"/>
      <c r="F12" s="90"/>
      <c r="G12" s="90"/>
      <c r="H12" s="90"/>
      <c r="I12" s="90"/>
      <c r="J12" s="90"/>
      <c r="K12" s="90"/>
      <c r="L12" s="90"/>
      <c r="M12" s="91"/>
      <c r="N12" s="14"/>
      <c r="O12" s="14"/>
      <c r="P12" s="14"/>
      <c r="Q12" s="14"/>
      <c r="R12" s="14"/>
      <c r="S12" s="14"/>
      <c r="T12" s="7"/>
      <c r="U12" s="8"/>
    </row>
    <row r="13" spans="1:21" ht="13.8" x14ac:dyDescent="0.25">
      <c r="A13" s="14"/>
      <c r="B13" s="89"/>
      <c r="C13" s="93" t="s">
        <v>98</v>
      </c>
      <c r="D13" s="93"/>
      <c r="E13" s="90"/>
      <c r="F13" s="90"/>
      <c r="G13" s="90"/>
      <c r="H13" s="90"/>
      <c r="I13" s="90"/>
      <c r="J13" s="106" t="s">
        <v>93</v>
      </c>
      <c r="K13" s="90" t="s">
        <v>99</v>
      </c>
      <c r="L13" s="107" t="s">
        <v>120</v>
      </c>
      <c r="M13" s="94"/>
      <c r="O13" s="14"/>
      <c r="P13" s="14"/>
      <c r="Q13" s="14"/>
      <c r="R13" s="14"/>
      <c r="S13" s="14"/>
      <c r="T13" s="7"/>
      <c r="U13" s="8"/>
    </row>
    <row r="14" spans="1:21" ht="13.8" x14ac:dyDescent="0.25">
      <c r="A14" s="14"/>
      <c r="B14" s="89"/>
      <c r="C14" s="93" t="s">
        <v>330</v>
      </c>
      <c r="D14" s="93"/>
      <c r="E14" s="90"/>
      <c r="F14" s="90"/>
      <c r="G14" s="90"/>
      <c r="H14" s="90"/>
      <c r="I14" s="90"/>
      <c r="J14" s="90"/>
      <c r="K14" s="90"/>
      <c r="L14" s="90"/>
      <c r="M14" s="91"/>
      <c r="N14" s="14"/>
      <c r="O14" s="14"/>
      <c r="P14" s="14"/>
      <c r="Q14" s="14"/>
      <c r="R14" s="14"/>
      <c r="S14" s="14"/>
      <c r="T14" s="7"/>
      <c r="U14" s="8"/>
    </row>
    <row r="15" spans="1:21" ht="13.8" x14ac:dyDescent="0.25">
      <c r="A15" s="14"/>
      <c r="B15" s="89"/>
      <c r="C15" s="93" t="s">
        <v>121</v>
      </c>
      <c r="D15" s="93"/>
      <c r="E15" s="90"/>
      <c r="F15" s="90"/>
      <c r="G15" s="90"/>
      <c r="H15" s="90"/>
      <c r="I15" s="90"/>
      <c r="J15" s="90"/>
      <c r="K15" s="90"/>
      <c r="L15" s="90"/>
      <c r="M15" s="91"/>
      <c r="N15" s="14"/>
      <c r="O15" s="14"/>
      <c r="P15" s="14"/>
      <c r="Q15" s="14"/>
      <c r="R15" s="14"/>
      <c r="S15" s="14"/>
      <c r="T15" s="7"/>
      <c r="U15" s="8"/>
    </row>
    <row r="16" spans="1:21" ht="13.8" x14ac:dyDescent="0.25">
      <c r="A16" s="14"/>
      <c r="B16" s="89"/>
      <c r="C16" s="93" t="s">
        <v>156</v>
      </c>
      <c r="D16" s="93"/>
      <c r="E16" s="90"/>
      <c r="F16" s="90"/>
      <c r="G16" s="90"/>
      <c r="H16" s="90"/>
      <c r="I16" s="90"/>
      <c r="J16" s="90"/>
      <c r="K16" s="90"/>
      <c r="L16" s="90"/>
      <c r="M16" s="91"/>
      <c r="N16" s="14"/>
      <c r="O16" s="14"/>
      <c r="P16" s="14"/>
      <c r="Q16" s="14"/>
      <c r="R16" s="14"/>
      <c r="S16" s="14"/>
      <c r="T16" s="7"/>
      <c r="U16" s="8"/>
    </row>
    <row r="17" spans="1:21" ht="13.8" x14ac:dyDescent="0.25">
      <c r="A17" s="14"/>
      <c r="B17" s="89"/>
      <c r="C17" s="93" t="s">
        <v>100</v>
      </c>
      <c r="D17" s="95" t="s">
        <v>66</v>
      </c>
      <c r="E17" s="90"/>
      <c r="F17" s="90"/>
      <c r="G17" s="90"/>
      <c r="H17" s="90"/>
      <c r="I17" s="90"/>
      <c r="J17" s="90"/>
      <c r="K17" s="90"/>
      <c r="L17" s="90"/>
      <c r="M17" s="91"/>
      <c r="N17" s="14"/>
      <c r="O17" s="14"/>
      <c r="P17" s="14"/>
      <c r="Q17" s="14"/>
      <c r="R17" s="14"/>
      <c r="S17" s="14"/>
      <c r="T17" s="7"/>
      <c r="U17" s="8"/>
    </row>
    <row r="18" spans="1:21" ht="13.8" x14ac:dyDescent="0.25">
      <c r="A18" s="14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14"/>
      <c r="O18" s="14"/>
      <c r="P18" s="14"/>
      <c r="Q18" s="14"/>
      <c r="R18" s="14"/>
      <c r="S18" s="14"/>
      <c r="T18" s="7"/>
      <c r="U18" s="8"/>
    </row>
    <row r="19" spans="1:21" ht="14.4" thickBot="1" x14ac:dyDescent="0.3">
      <c r="A19" s="14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14"/>
      <c r="O19" s="14"/>
      <c r="P19" s="14"/>
      <c r="Q19" s="14"/>
      <c r="R19" s="14"/>
      <c r="S19" s="14"/>
      <c r="T19" s="7"/>
      <c r="U19" s="8"/>
    </row>
    <row r="20" spans="1:21" ht="14.4" thickTop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3.8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3.8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3.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3.8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3.8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3.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3.8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26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3.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3.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3.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3.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3.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3.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3.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3.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3.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3.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3.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3.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3.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3.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I14" sqref="I14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158</v>
      </c>
      <c r="C2" s="13"/>
      <c r="D2" s="171"/>
      <c r="E2" s="166"/>
      <c r="F2" s="13"/>
      <c r="G2" s="29" t="s">
        <v>157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(((D6+D7+D10+D13)-('2014-DE'!D6+'2014-DE'!D7+'2014-DE'!D10+'2014-DE'!D13)+D22)/('2014-DE'!D6+'2014-DE'!D7+'2014-DE'!D10+'2014-DE'!D13))*100</f>
        <v>#DIV/0!</v>
      </c>
      <c r="I15" s="113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54</v>
      </c>
      <c r="G16" s="27" t="s">
        <v>166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36"/>
  </sheetPr>
  <dimension ref="A1:CU381"/>
  <sheetViews>
    <sheetView zoomScale="75" zoomScaleNormal="75" workbookViewId="0">
      <selection activeCell="I14" sqref="I14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152</v>
      </c>
      <c r="C2" s="13"/>
      <c r="D2" s="171"/>
      <c r="E2" s="166"/>
      <c r="F2" s="13"/>
      <c r="G2" s="29" t="s">
        <v>148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111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(((D6+D7+D10+D13)-('2013-DE'!D6+'2013-DE'!D7+'2013-DE'!D10+'2013-DE'!D13)+D22)/('2013-DE'!D6+'2013-DE'!D7+'2013-DE'!D10+'2013-DE'!D13))*100</f>
        <v>#DIV/0!</v>
      </c>
      <c r="I15" s="113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54</v>
      </c>
      <c r="G16" s="27" t="s">
        <v>151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6"/>
  </sheetPr>
  <dimension ref="A1:CU381"/>
  <sheetViews>
    <sheetView zoomScale="75" zoomScaleNormal="75" workbookViewId="0">
      <selection activeCell="I14" sqref="I14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136</v>
      </c>
      <c r="C2" s="13"/>
      <c r="D2" s="171"/>
      <c r="E2" s="166"/>
      <c r="F2" s="13"/>
      <c r="G2" s="29" t="s">
        <v>134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111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(((D6+D7+D10+D13)-('2012-DE'!D6+'2012-DE'!D7+'2012-DE'!D8+'2012-DE'!D9)+D22)/('2012-DE'!D6+'2012-DE'!D7+'2012-DE'!D8+'2012-DE'!D9))*100</f>
        <v>#DIV/0!</v>
      </c>
      <c r="I15" s="113">
        <f>IF(AND((D6+D7+D10+D13)=0,D22=0,('2012-DE'!D6+'2012-DE'!D7+'2012-DE'!D8+'2012-DE'!D9)=0),0, IF(('2012-DE'!D6+'2012-DE'!D7+'2012-DE'!D8+'2012-DE'!D9)=0,3,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54</v>
      </c>
      <c r="G16" s="27" t="s">
        <v>135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"/>
  <sheetViews>
    <sheetView workbookViewId="0"/>
  </sheetViews>
  <sheetFormatPr defaultRowHeight="13.2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36"/>
  </sheetPr>
  <dimension ref="A1:CU369"/>
  <sheetViews>
    <sheetView zoomScale="75" zoomScaleNormal="75" workbookViewId="0">
      <selection activeCell="E33" sqref="E33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118"/>
      <c r="G1" s="118"/>
      <c r="H1" s="118"/>
      <c r="I1" s="118"/>
      <c r="J1" s="118"/>
      <c r="K1" s="8"/>
      <c r="L1" s="8"/>
    </row>
    <row r="2" spans="1:99" ht="13.8" x14ac:dyDescent="0.25">
      <c r="A2" s="8"/>
      <c r="B2" s="29" t="s">
        <v>133</v>
      </c>
      <c r="C2" s="13"/>
      <c r="D2" s="171"/>
      <c r="E2" s="166"/>
      <c r="F2" s="31"/>
      <c r="G2" s="63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3.8" x14ac:dyDescent="0.25">
      <c r="A3" s="11"/>
      <c r="B3" s="62"/>
      <c r="C3" s="9"/>
      <c r="D3" s="178"/>
      <c r="E3" s="178"/>
      <c r="F3" s="31"/>
      <c r="G3" s="63"/>
      <c r="H3" s="31"/>
      <c r="I3" s="31"/>
      <c r="J3" s="31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Bot="1" x14ac:dyDescent="0.3">
      <c r="A4" s="8"/>
      <c r="B4" s="7"/>
      <c r="C4" s="7"/>
      <c r="D4" s="166"/>
      <c r="E4" s="166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119"/>
      <c r="G5" s="119"/>
      <c r="H5" s="120"/>
      <c r="I5" s="121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116"/>
      <c r="G6" s="31"/>
      <c r="H6" s="115"/>
      <c r="I6" s="116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116"/>
      <c r="G7" s="31"/>
      <c r="H7" s="115"/>
      <c r="I7" s="116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03" t="s">
        <v>114</v>
      </c>
      <c r="C8" s="102"/>
      <c r="D8" s="168"/>
      <c r="E8" s="166"/>
      <c r="F8" s="116"/>
      <c r="G8" s="31"/>
      <c r="H8" s="117"/>
      <c r="I8" s="116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4" thickBot="1" x14ac:dyDescent="0.3">
      <c r="A9" s="8"/>
      <c r="B9" s="19" t="s">
        <v>112</v>
      </c>
      <c r="C9" s="20" t="s">
        <v>73</v>
      </c>
      <c r="D9" s="170"/>
      <c r="E9" s="166"/>
      <c r="F9" s="116"/>
      <c r="G9" s="31"/>
      <c r="H9" s="115"/>
      <c r="I9" s="116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6.8" thickTop="1" x14ac:dyDescent="0.3">
      <c r="A10" s="8"/>
      <c r="B10" s="10"/>
      <c r="C10" s="30"/>
      <c r="D10" s="184"/>
      <c r="E10" s="166"/>
      <c r="F10" s="122"/>
      <c r="G10" s="123"/>
      <c r="H10" s="123"/>
      <c r="I10" s="119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24"/>
      <c r="C11" s="125"/>
      <c r="D11" s="189"/>
      <c r="E11" s="166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4" thickBot="1" x14ac:dyDescent="0.3">
      <c r="A12" s="8"/>
      <c r="B12" s="31"/>
      <c r="C12" s="33"/>
      <c r="D12" s="190"/>
      <c r="E12" s="166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31"/>
      <c r="C13" s="33"/>
      <c r="D13" s="190"/>
      <c r="E13" s="166"/>
      <c r="F13" s="8"/>
      <c r="G13" s="40" t="s">
        <v>85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31"/>
      <c r="C14" s="33"/>
      <c r="D14" s="190"/>
      <c r="E14" s="166"/>
      <c r="F14" s="8"/>
      <c r="G14" s="42" t="s">
        <v>108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0"/>
      <c r="C15" s="30"/>
      <c r="D15" s="184"/>
      <c r="E15" s="185"/>
      <c r="F15" s="7"/>
      <c r="G15" s="44" t="s">
        <v>109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3.8" x14ac:dyDescent="0.25">
      <c r="A16" s="8"/>
      <c r="B16" s="10"/>
      <c r="C16" s="30"/>
      <c r="D16" s="184"/>
      <c r="E16" s="187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3.8" x14ac:dyDescent="0.25">
      <c r="A17" s="8"/>
      <c r="B17" s="10"/>
      <c r="C17" s="30"/>
      <c r="D17" s="184"/>
      <c r="E17" s="187"/>
      <c r="F17" s="7"/>
      <c r="G17" s="10" t="s">
        <v>115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3.8" x14ac:dyDescent="0.25">
      <c r="A18" s="8"/>
      <c r="B18" s="31"/>
      <c r="C18" s="33"/>
      <c r="D18" s="188"/>
      <c r="E18" s="187"/>
      <c r="F18" s="7"/>
      <c r="G18" s="10" t="s">
        <v>116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31"/>
      <c r="C19" s="33"/>
      <c r="D19" s="188"/>
      <c r="E19" s="187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3.8" x14ac:dyDescent="0.25">
      <c r="A20" s="8"/>
      <c r="B20" s="31"/>
      <c r="C20" s="33"/>
      <c r="D20" s="188"/>
      <c r="E20" s="187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3.8" x14ac:dyDescent="0.25">
      <c r="A21" s="8"/>
      <c r="B21" s="31"/>
      <c r="C21" s="33"/>
      <c r="D21" s="188"/>
      <c r="E21" s="187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3.8" x14ac:dyDescent="0.25">
      <c r="A22" s="8"/>
      <c r="B22" s="31"/>
      <c r="C22" s="33"/>
      <c r="D22" s="188"/>
      <c r="E22" s="187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3.8" x14ac:dyDescent="0.25">
      <c r="A23" s="8"/>
      <c r="B23" s="31"/>
      <c r="C23" s="33"/>
      <c r="D23" s="188"/>
      <c r="E23" s="187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B24" s="31"/>
      <c r="C24" s="33"/>
      <c r="D24" s="188"/>
      <c r="E24" s="187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3.8" x14ac:dyDescent="0.25">
      <c r="A25" s="8"/>
      <c r="B25" s="31"/>
      <c r="C25" s="33"/>
      <c r="D25" s="188"/>
      <c r="E25" s="187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3.8" x14ac:dyDescent="0.25">
      <c r="A26" s="8"/>
      <c r="B26" s="31"/>
      <c r="C26" s="33"/>
      <c r="D26" s="188"/>
      <c r="E26" s="187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3.8" x14ac:dyDescent="0.25">
      <c r="A27" s="8"/>
      <c r="B27" s="31"/>
      <c r="C27" s="33"/>
      <c r="D27" s="188"/>
      <c r="E27" s="18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31"/>
      <c r="C28" s="34"/>
      <c r="D28" s="187"/>
      <c r="E28" s="187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31"/>
      <c r="C29" s="34"/>
      <c r="D29" s="187"/>
      <c r="E29" s="18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7"/>
      <c r="C30" s="14"/>
      <c r="D30" s="166"/>
      <c r="E30" s="166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B31" s="1"/>
      <c r="C31" s="3"/>
      <c r="D31" s="177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B32" s="1"/>
      <c r="C32" s="3"/>
      <c r="D32" s="177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3.8" x14ac:dyDescent="0.25">
      <c r="B33" s="1"/>
      <c r="C33" s="3"/>
      <c r="D33" s="177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3.8" x14ac:dyDescent="0.25">
      <c r="B34" s="1"/>
      <c r="C34" s="3"/>
      <c r="D34" s="177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3.8" x14ac:dyDescent="0.25">
      <c r="B35" s="1"/>
      <c r="C35" s="3"/>
      <c r="D35" s="177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3.8" x14ac:dyDescent="0.25">
      <c r="B36" s="1"/>
      <c r="C36" s="3"/>
      <c r="D36" s="177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3.8" x14ac:dyDescent="0.25">
      <c r="B37" s="1"/>
      <c r="C37" s="3"/>
      <c r="D37" s="177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3.8" x14ac:dyDescent="0.25">
      <c r="B38" s="1"/>
      <c r="C38" s="3"/>
      <c r="D38" s="177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3.8" x14ac:dyDescent="0.25">
      <c r="B39" s="1"/>
      <c r="C39" s="3"/>
      <c r="D39" s="177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3.8" x14ac:dyDescent="0.25">
      <c r="B40" s="1"/>
      <c r="C40" s="3"/>
      <c r="D40" s="177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3.8" x14ac:dyDescent="0.25">
      <c r="B41" s="1"/>
      <c r="C41" s="3"/>
      <c r="D41" s="177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3.8" x14ac:dyDescent="0.25">
      <c r="B42" s="1"/>
      <c r="C42" s="3"/>
      <c r="D42" s="177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4"/>
    </row>
    <row r="244" spans="2:99" x14ac:dyDescent="0.25">
      <c r="C244" s="4"/>
    </row>
    <row r="245" spans="2:99" x14ac:dyDescent="0.25">
      <c r="C245" s="4"/>
    </row>
    <row r="246" spans="2:99" x14ac:dyDescent="0.25">
      <c r="C246" s="4"/>
    </row>
    <row r="247" spans="2:99" x14ac:dyDescent="0.25">
      <c r="C247" s="4"/>
    </row>
    <row r="248" spans="2:99" x14ac:dyDescent="0.25">
      <c r="C248" s="4"/>
    </row>
    <row r="249" spans="2:99" x14ac:dyDescent="0.25">
      <c r="C249" s="4"/>
    </row>
    <row r="250" spans="2:99" x14ac:dyDescent="0.25">
      <c r="C250" s="4"/>
    </row>
    <row r="251" spans="2:99" x14ac:dyDescent="0.25">
      <c r="C251" s="4"/>
    </row>
    <row r="252" spans="2:99" x14ac:dyDescent="0.25">
      <c r="C252" s="4"/>
    </row>
    <row r="253" spans="2:99" x14ac:dyDescent="0.25">
      <c r="C253" s="4"/>
    </row>
    <row r="254" spans="2:99" x14ac:dyDescent="0.25">
      <c r="C254" s="4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Z303"/>
  <sheetViews>
    <sheetView zoomScale="75" zoomScaleNormal="75" workbookViewId="0">
      <selection activeCell="I6" sqref="I6"/>
    </sheetView>
  </sheetViews>
  <sheetFormatPr defaultRowHeight="13.2" x14ac:dyDescent="0.25"/>
  <cols>
    <col min="1" max="1" width="3.109375" customWidth="1"/>
    <col min="2" max="2" width="17.44140625" customWidth="1"/>
    <col min="3" max="3" width="10.6640625" customWidth="1"/>
    <col min="4" max="4" width="15.33203125" customWidth="1"/>
    <col min="6" max="6" width="6.88671875" customWidth="1"/>
    <col min="7" max="7" width="35.109375" customWidth="1"/>
    <col min="8" max="8" width="29.109375" customWidth="1"/>
    <col min="9" max="9" width="16.88671875" customWidth="1"/>
    <col min="10" max="10" width="76.88671875" bestFit="1" customWidth="1"/>
  </cols>
  <sheetData>
    <row r="1" spans="1:26" ht="12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3.8" x14ac:dyDescent="0.25">
      <c r="A2" s="7"/>
      <c r="B2" s="50" t="s">
        <v>96</v>
      </c>
      <c r="C2" s="29"/>
      <c r="D2" s="29"/>
      <c r="E2" s="7"/>
      <c r="F2" s="57" t="s">
        <v>97</v>
      </c>
      <c r="G2" s="58"/>
      <c r="H2" s="59"/>
      <c r="I2" s="60"/>
      <c r="J2" s="7"/>
      <c r="K2" s="7"/>
      <c r="L2" s="7"/>
      <c r="M2" s="5"/>
      <c r="N2" s="5"/>
    </row>
    <row r="3" spans="1:26" ht="14.4" thickBot="1" x14ac:dyDescent="0.3">
      <c r="A3" s="7"/>
      <c r="B3" s="61"/>
      <c r="C3" s="62"/>
      <c r="D3" s="62"/>
      <c r="E3" s="9"/>
      <c r="F3" s="63"/>
      <c r="G3" s="64"/>
      <c r="H3" s="65"/>
      <c r="I3" s="31"/>
      <c r="J3" s="152"/>
      <c r="K3" s="7"/>
      <c r="L3" s="7"/>
      <c r="M3" s="5"/>
      <c r="N3" s="5"/>
    </row>
    <row r="4" spans="1:26" ht="6.75" customHeight="1" thickTop="1" thickBot="1" x14ac:dyDescent="0.3">
      <c r="A4" s="31"/>
      <c r="E4" s="7"/>
      <c r="F4" s="67"/>
      <c r="G4" s="68"/>
      <c r="H4" s="69"/>
      <c r="I4" s="153"/>
      <c r="J4" s="154"/>
      <c r="K4" s="7"/>
      <c r="L4" s="7"/>
      <c r="M4" s="5"/>
      <c r="N4" s="5"/>
    </row>
    <row r="5" spans="1:26" ht="14.4" thickTop="1" x14ac:dyDescent="0.25">
      <c r="A5" s="63"/>
      <c r="B5" s="51" t="s">
        <v>56</v>
      </c>
      <c r="C5" s="52" t="s">
        <v>55</v>
      </c>
      <c r="D5" s="53" t="s">
        <v>310</v>
      </c>
      <c r="E5" s="7"/>
      <c r="F5" s="54" t="s">
        <v>61</v>
      </c>
      <c r="G5" s="66" t="s">
        <v>62</v>
      </c>
      <c r="H5" s="66" t="s">
        <v>63</v>
      </c>
      <c r="I5" s="148" t="s">
        <v>64</v>
      </c>
      <c r="J5" s="150" t="s">
        <v>293</v>
      </c>
      <c r="K5" s="7"/>
      <c r="L5" s="7"/>
      <c r="M5" s="5"/>
      <c r="N5" s="5"/>
    </row>
    <row r="6" spans="1:26" ht="13.8" x14ac:dyDescent="0.25">
      <c r="A6" s="7"/>
      <c r="B6" s="24" t="s">
        <v>60</v>
      </c>
      <c r="C6" s="159">
        <v>22</v>
      </c>
      <c r="D6" s="160">
        <v>30</v>
      </c>
      <c r="E6" s="7"/>
      <c r="F6" s="101">
        <v>3</v>
      </c>
      <c r="G6" s="100" t="s">
        <v>311</v>
      </c>
      <c r="H6" s="104">
        <f>('2017-ÚČ'!J16+'2016-ÚČ'!J16+'2015-ÚČ'!J16)/3</f>
        <v>3</v>
      </c>
      <c r="I6" s="149" t="str">
        <f t="shared" ref="I6:I26" si="0">IF(H6&lt;=6,$B$10,IF(H6&lt;=9,$B$9,IF(H6&lt;=14,$B$8,IF(H6&gt;22,$B$6,$B$7))))</f>
        <v>E - NE</v>
      </c>
      <c r="J6" s="151" t="s">
        <v>312</v>
      </c>
      <c r="K6" s="7"/>
      <c r="L6" s="7"/>
      <c r="M6" s="5"/>
      <c r="N6" s="5"/>
    </row>
    <row r="7" spans="1:26" ht="13.8" x14ac:dyDescent="0.25">
      <c r="A7" s="7"/>
      <c r="B7" s="24" t="s">
        <v>59</v>
      </c>
      <c r="C7" s="159">
        <v>14</v>
      </c>
      <c r="D7" s="160">
        <v>22</v>
      </c>
      <c r="E7" s="7"/>
      <c r="F7" s="101">
        <v>3</v>
      </c>
      <c r="G7" s="100" t="s">
        <v>246</v>
      </c>
      <c r="H7" s="104">
        <f>('2016-ÚČ'!J16+'2015-ÚČ'!J16+'2014-ÚČ'!J16)/3</f>
        <v>3</v>
      </c>
      <c r="I7" s="149" t="str">
        <f t="shared" si="0"/>
        <v>E - NE</v>
      </c>
      <c r="J7" s="151" t="s">
        <v>294</v>
      </c>
      <c r="K7" s="7"/>
      <c r="L7" s="7"/>
      <c r="M7" s="5"/>
      <c r="N7" s="5"/>
    </row>
    <row r="8" spans="1:26" ht="13.8" x14ac:dyDescent="0.25">
      <c r="A8" s="7"/>
      <c r="B8" s="24" t="s">
        <v>58</v>
      </c>
      <c r="C8" s="159">
        <v>9</v>
      </c>
      <c r="D8" s="160">
        <v>14</v>
      </c>
      <c r="E8" s="7"/>
      <c r="F8" s="101">
        <v>3</v>
      </c>
      <c r="G8" s="100" t="s">
        <v>159</v>
      </c>
      <c r="H8" s="22">
        <f>('2015-ÚČ'!J16+'2014-ÚČ'!J16+'2013-ÚČ'!J16)/3</f>
        <v>3</v>
      </c>
      <c r="I8" s="149" t="str">
        <f t="shared" si="0"/>
        <v>E - NE</v>
      </c>
      <c r="J8" s="151" t="s">
        <v>295</v>
      </c>
      <c r="K8" s="7"/>
      <c r="L8" s="7"/>
      <c r="M8" s="5"/>
      <c r="N8" s="5"/>
    </row>
    <row r="9" spans="1:26" ht="13.8" x14ac:dyDescent="0.25">
      <c r="A9" s="7"/>
      <c r="B9" s="54" t="s">
        <v>154</v>
      </c>
      <c r="C9" s="161">
        <v>6</v>
      </c>
      <c r="D9" s="162">
        <v>9</v>
      </c>
      <c r="E9" s="7"/>
      <c r="F9" s="101">
        <v>2</v>
      </c>
      <c r="G9" s="100" t="s">
        <v>313</v>
      </c>
      <c r="H9" s="22">
        <f>('2017-ÚČ'!J16+'2016-ÚČ'!J16)/2</f>
        <v>3</v>
      </c>
      <c r="I9" s="149" t="str">
        <f t="shared" si="0"/>
        <v>E - NE</v>
      </c>
      <c r="J9" s="151" t="s">
        <v>314</v>
      </c>
      <c r="K9" s="7"/>
      <c r="L9" s="7"/>
      <c r="M9" s="5"/>
      <c r="N9" s="5"/>
      <c r="X9" s="6"/>
    </row>
    <row r="10" spans="1:26" ht="14.4" thickBot="1" x14ac:dyDescent="0.3">
      <c r="A10" s="7"/>
      <c r="B10" s="192" t="s">
        <v>57</v>
      </c>
      <c r="C10" s="193">
        <v>0</v>
      </c>
      <c r="D10" s="194">
        <v>6</v>
      </c>
      <c r="E10" s="7"/>
      <c r="F10" s="101">
        <v>2</v>
      </c>
      <c r="G10" s="100" t="s">
        <v>248</v>
      </c>
      <c r="H10" s="22">
        <f>('2016-ÚČ'!J16+'2015-ÚČ'!J16)/2</f>
        <v>3</v>
      </c>
      <c r="I10" s="149" t="str">
        <f t="shared" si="0"/>
        <v>E - NE</v>
      </c>
      <c r="J10" s="151" t="s">
        <v>296</v>
      </c>
      <c r="K10" s="7"/>
      <c r="L10" s="7"/>
      <c r="M10" s="5"/>
      <c r="N10" s="5"/>
      <c r="X10" s="6"/>
    </row>
    <row r="11" spans="1:26" ht="14.4" thickTop="1" x14ac:dyDescent="0.25">
      <c r="A11" s="7"/>
      <c r="B11" s="119"/>
      <c r="C11" s="191"/>
      <c r="D11" s="191"/>
      <c r="E11" s="7"/>
      <c r="F11" s="143">
        <v>2</v>
      </c>
      <c r="G11" s="100" t="s">
        <v>160</v>
      </c>
      <c r="H11" s="22">
        <f>('2015-ÚČ'!J16+'2014-ÚČ'!J16)/2</f>
        <v>3</v>
      </c>
      <c r="I11" s="149" t="str">
        <f t="shared" si="0"/>
        <v>E - NE</v>
      </c>
      <c r="J11" s="151" t="s">
        <v>297</v>
      </c>
      <c r="K11" s="7"/>
      <c r="L11" s="7"/>
      <c r="M11" s="5"/>
      <c r="N11" s="5"/>
    </row>
    <row r="12" spans="1:26" ht="13.8" x14ac:dyDescent="0.25">
      <c r="A12" s="7"/>
      <c r="B12" s="119"/>
      <c r="C12" s="191"/>
      <c r="D12" s="191"/>
      <c r="E12" s="7"/>
      <c r="F12" s="101">
        <v>3</v>
      </c>
      <c r="G12" s="100" t="s">
        <v>315</v>
      </c>
      <c r="H12" s="22">
        <f>('2017-DE'!I16+'2016-DE'!I16+'2015-DE'!I16)/3</f>
        <v>6</v>
      </c>
      <c r="I12" s="149" t="str">
        <f t="shared" si="0"/>
        <v>E - NE</v>
      </c>
      <c r="J12" s="151" t="s">
        <v>316</v>
      </c>
      <c r="K12" s="7"/>
      <c r="L12" s="7"/>
      <c r="M12" s="5"/>
      <c r="N12" s="5"/>
    </row>
    <row r="13" spans="1:26" ht="13.8" x14ac:dyDescent="0.25">
      <c r="A13" s="7"/>
      <c r="B13" s="31"/>
      <c r="C13" s="31"/>
      <c r="D13" s="116"/>
      <c r="E13" s="7"/>
      <c r="F13" s="101">
        <v>3</v>
      </c>
      <c r="G13" s="100" t="s">
        <v>249</v>
      </c>
      <c r="H13" s="22">
        <f>('2016-DE'!I16+'2015-DE'!I16+'2014-DE'!I16)/3</f>
        <v>6</v>
      </c>
      <c r="I13" s="149" t="str">
        <f t="shared" si="0"/>
        <v>E - NE</v>
      </c>
      <c r="J13" s="151" t="s">
        <v>298</v>
      </c>
      <c r="K13" s="7"/>
      <c r="L13" s="7"/>
      <c r="M13" s="5"/>
      <c r="N13" s="5"/>
    </row>
    <row r="14" spans="1:26" ht="13.8" x14ac:dyDescent="0.25">
      <c r="A14" s="7"/>
      <c r="B14" s="31"/>
      <c r="C14" s="31"/>
      <c r="D14" s="116"/>
      <c r="E14" s="146"/>
      <c r="F14" s="140">
        <v>3</v>
      </c>
      <c r="G14" s="100" t="s">
        <v>161</v>
      </c>
      <c r="H14" s="22">
        <f>('2015-DE'!I16+'2014-DE'!I16+'2013-DE'!I16)/3</f>
        <v>6</v>
      </c>
      <c r="I14" s="149" t="str">
        <f t="shared" si="0"/>
        <v>E - NE</v>
      </c>
      <c r="J14" s="151" t="s">
        <v>299</v>
      </c>
      <c r="K14" s="7"/>
      <c r="L14" s="7"/>
      <c r="M14" s="5"/>
      <c r="N14" s="5"/>
    </row>
    <row r="15" spans="1:26" ht="13.8" x14ac:dyDescent="0.25">
      <c r="A15" s="7"/>
      <c r="D15" s="6"/>
      <c r="E15" s="146"/>
      <c r="F15" s="140">
        <v>2</v>
      </c>
      <c r="G15" s="100" t="s">
        <v>317</v>
      </c>
      <c r="H15" s="22">
        <f>('2017-DE'!I16+'2016-DE'!I16)/2</f>
        <v>6</v>
      </c>
      <c r="I15" s="149" t="str">
        <f t="shared" si="0"/>
        <v>E - NE</v>
      </c>
      <c r="J15" s="151" t="s">
        <v>318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8" x14ac:dyDescent="0.25">
      <c r="A16" s="139"/>
      <c r="B16" s="138"/>
      <c r="C16" s="141"/>
      <c r="D16" s="142"/>
      <c r="E16" s="146"/>
      <c r="F16" s="101">
        <v>2</v>
      </c>
      <c r="G16" s="100" t="s">
        <v>250</v>
      </c>
      <c r="H16" s="22">
        <f>('2016-DE'!I16+'2015-DE'!I16)/2</f>
        <v>6</v>
      </c>
      <c r="I16" s="149" t="str">
        <f t="shared" si="0"/>
        <v>E - NE</v>
      </c>
      <c r="J16" s="151" t="s">
        <v>300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8" x14ac:dyDescent="0.25">
      <c r="A17" s="7"/>
      <c r="B17" s="7"/>
      <c r="C17" s="7"/>
      <c r="D17" s="7"/>
      <c r="E17" s="146"/>
      <c r="F17" s="101">
        <v>2</v>
      </c>
      <c r="G17" s="100" t="s">
        <v>162</v>
      </c>
      <c r="H17" s="22">
        <f>('2015-DE'!I16+'2014-DE'!I16)/2</f>
        <v>6</v>
      </c>
      <c r="I17" s="149" t="str">
        <f t="shared" si="0"/>
        <v>E - NE</v>
      </c>
      <c r="J17" s="151" t="s">
        <v>301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8" x14ac:dyDescent="0.25">
      <c r="A18" s="7"/>
      <c r="B18" s="7"/>
      <c r="C18" s="7"/>
      <c r="D18" s="7"/>
      <c r="E18" s="146"/>
      <c r="F18" s="101">
        <v>3</v>
      </c>
      <c r="G18" s="100" t="s">
        <v>319</v>
      </c>
      <c r="H18" s="22">
        <f>('2017-ÚČ'!J16+'2016-ÚČ'!J16+'2015-DE'!I16)/3</f>
        <v>4</v>
      </c>
      <c r="I18" s="149" t="str">
        <f t="shared" si="0"/>
        <v>E - NE</v>
      </c>
      <c r="J18" s="151" t="s">
        <v>320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8" x14ac:dyDescent="0.25">
      <c r="A19" s="7"/>
      <c r="B19" s="7"/>
      <c r="C19" s="7"/>
      <c r="D19" s="7"/>
      <c r="E19" s="7"/>
      <c r="F19" s="101">
        <v>3</v>
      </c>
      <c r="G19" s="100" t="s">
        <v>251</v>
      </c>
      <c r="H19" s="22">
        <f>('2016-ÚČ'!J16+'2015-ÚČ'!J16+'2014-DE'!I16)/3</f>
        <v>4</v>
      </c>
      <c r="I19" s="149" t="str">
        <f t="shared" si="0"/>
        <v>E - NE</v>
      </c>
      <c r="J19" s="151" t="s">
        <v>302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8" x14ac:dyDescent="0.25">
      <c r="A20" s="7"/>
      <c r="B20" s="7"/>
      <c r="C20" s="7"/>
      <c r="D20" s="7"/>
      <c r="E20" s="7"/>
      <c r="F20" s="101">
        <v>3</v>
      </c>
      <c r="G20" s="100" t="s">
        <v>163</v>
      </c>
      <c r="H20" s="22">
        <f>('2015-ÚČ'!J16+'2014-ÚČ'!J16+'2013-DE'!I16)/3</f>
        <v>4</v>
      </c>
      <c r="I20" s="149" t="str">
        <f t="shared" si="0"/>
        <v>E - NE</v>
      </c>
      <c r="J20" s="151" t="s">
        <v>303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3.8" x14ac:dyDescent="0.25">
      <c r="A21" s="7"/>
      <c r="B21" s="8"/>
      <c r="C21" s="8"/>
      <c r="D21" s="8"/>
      <c r="E21" s="7"/>
      <c r="F21" s="101">
        <v>3</v>
      </c>
      <c r="G21" s="100" t="s">
        <v>328</v>
      </c>
      <c r="H21" s="22">
        <f>('2017-ÚČ'!J16+'2016-DE'!I16+'2015-DE'!I16)/3</f>
        <v>5</v>
      </c>
      <c r="I21" s="149" t="str">
        <f>IF(H21&lt;=6,$B$10,IF(H21&lt;=9,$B$9,IF(H21&lt;=14,$B$8,IF(H21&gt;22,$B$6,$B$7))))</f>
        <v>E - NE</v>
      </c>
      <c r="J21" s="151" t="s">
        <v>329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8" x14ac:dyDescent="0.25">
      <c r="A22" s="7"/>
      <c r="B22" s="8"/>
      <c r="C22" s="8"/>
      <c r="D22" s="8"/>
      <c r="E22" s="7"/>
      <c r="F22" s="101">
        <v>3</v>
      </c>
      <c r="G22" s="100" t="s">
        <v>252</v>
      </c>
      <c r="H22" s="22">
        <f>('2016-ÚČ'!J16+'2015-DE'!I16+'2014-DE'!I16)/3</f>
        <v>5</v>
      </c>
      <c r="I22" s="149" t="str">
        <f t="shared" si="0"/>
        <v>E - NE</v>
      </c>
      <c r="J22" s="151" t="s">
        <v>304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8" x14ac:dyDescent="0.25">
      <c r="A23" s="7"/>
      <c r="B23" s="8"/>
      <c r="C23" s="8"/>
      <c r="D23" s="8"/>
      <c r="E23" s="7"/>
      <c r="F23" s="101">
        <v>3</v>
      </c>
      <c r="G23" s="100" t="s">
        <v>164</v>
      </c>
      <c r="H23" s="22">
        <f>('2015-ÚČ'!J16+'2014-DE'!I16+'2013-DE'!I16)/3</f>
        <v>5</v>
      </c>
      <c r="I23" s="149" t="str">
        <f t="shared" si="0"/>
        <v>E - NE</v>
      </c>
      <c r="J23" s="151" t="s">
        <v>305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8" x14ac:dyDescent="0.25">
      <c r="A24" s="7"/>
      <c r="B24" s="7"/>
      <c r="C24" s="7"/>
      <c r="D24" s="7"/>
      <c r="E24" s="7"/>
      <c r="F24" s="101">
        <v>2</v>
      </c>
      <c r="G24" s="100" t="s">
        <v>321</v>
      </c>
      <c r="H24" s="22">
        <f>('2017-ÚČ'!J16+'2016-DE'!I16)/2</f>
        <v>4.5</v>
      </c>
      <c r="I24" s="149" t="str">
        <f t="shared" si="0"/>
        <v>E - NE</v>
      </c>
      <c r="J24" s="151" t="s">
        <v>322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8" x14ac:dyDescent="0.25">
      <c r="A25" s="7"/>
      <c r="B25" s="7"/>
      <c r="C25" s="7"/>
      <c r="D25" s="7"/>
      <c r="E25" s="7"/>
      <c r="F25" s="101">
        <v>2</v>
      </c>
      <c r="G25" s="100" t="s">
        <v>247</v>
      </c>
      <c r="H25" s="22">
        <f>('2016-ÚČ'!J16+'2015-DE'!I16)/2</f>
        <v>4.5</v>
      </c>
      <c r="I25" s="149" t="str">
        <f t="shared" si="0"/>
        <v>E - NE</v>
      </c>
      <c r="J25" s="151" t="s">
        <v>306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4" thickBot="1" x14ac:dyDescent="0.3">
      <c r="A26" s="7"/>
      <c r="B26" s="7"/>
      <c r="C26" s="7"/>
      <c r="D26" s="7"/>
      <c r="E26" s="7"/>
      <c r="F26" s="144">
        <v>2</v>
      </c>
      <c r="G26" s="145" t="s">
        <v>165</v>
      </c>
      <c r="H26" s="56">
        <f>('2015-ÚČ'!J16+'2014-DE'!I16)/2</f>
        <v>4.5</v>
      </c>
      <c r="I26" s="196" t="str">
        <f t="shared" si="0"/>
        <v>E - NE</v>
      </c>
      <c r="J26" s="195" t="s">
        <v>307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4" thickTop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8" x14ac:dyDescent="0.25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8" x14ac:dyDescent="0.25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3.8" x14ac:dyDescent="0.25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3.8" x14ac:dyDescent="0.25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3.8" x14ac:dyDescent="0.25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3.8" x14ac:dyDescent="0.25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3.8" x14ac:dyDescent="0.25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3.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3.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3.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3.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3.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3.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3.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3.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3.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3.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3.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3.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3.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3.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3.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3.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3.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3.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3.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3.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3.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3.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3.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3.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3.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3.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3.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3.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3.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3.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3.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3.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3.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3.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3.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3.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3.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3.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3.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3.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3.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3.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3.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3.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3.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3.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3.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3.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3.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3.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3.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3.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3.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3.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3.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3.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3.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3.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3.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3.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3.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3.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3.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3.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3.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3.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3.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3.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3.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3.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3.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3.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3.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3.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3.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3.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3.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3.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3.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3.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3.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3.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3.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3.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3.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3.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3.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3.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3.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3.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3.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3.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3.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3.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3.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3.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3.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3.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3.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3.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3.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3.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3.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3.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3.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3.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3.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3.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3.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3.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3.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3.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3.8" x14ac:dyDescent="0.25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3.8" x14ac:dyDescent="0.25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3.8" x14ac:dyDescent="0.25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3.8" x14ac:dyDescent="0.25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3.8" x14ac:dyDescent="0.25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3.8" x14ac:dyDescent="0.25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6" customWidth="1"/>
    <col min="6" max="6" width="9.109375" style="176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323</v>
      </c>
      <c r="D2" s="12"/>
      <c r="E2" s="164"/>
      <c r="F2" s="166"/>
      <c r="G2" s="13"/>
      <c r="H2" s="29" t="s">
        <v>325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78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49</v>
      </c>
      <c r="D6" s="155" t="s">
        <v>16</v>
      </c>
      <c r="E6" s="168"/>
      <c r="F6" s="178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169</v>
      </c>
      <c r="C7" s="127" t="s">
        <v>146</v>
      </c>
      <c r="D7" s="155" t="s">
        <v>147</v>
      </c>
      <c r="E7" s="168"/>
      <c r="F7" s="178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170</v>
      </c>
      <c r="C8" s="127" t="s">
        <v>7</v>
      </c>
      <c r="D8" s="155" t="s">
        <v>264</v>
      </c>
      <c r="E8" s="168"/>
      <c r="F8" s="178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171</v>
      </c>
      <c r="C9" s="127" t="s">
        <v>11</v>
      </c>
      <c r="D9" s="155" t="s">
        <v>265</v>
      </c>
      <c r="E9" s="168"/>
      <c r="F9" s="178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199</v>
      </c>
      <c r="C10" s="127" t="s">
        <v>12</v>
      </c>
      <c r="D10" s="155" t="s">
        <v>266</v>
      </c>
      <c r="E10" s="168"/>
      <c r="F10" s="178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201</v>
      </c>
      <c r="C11" s="127" t="s">
        <v>200</v>
      </c>
      <c r="D11" s="155" t="s">
        <v>267</v>
      </c>
      <c r="E11" s="168"/>
      <c r="F11" s="178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202</v>
      </c>
      <c r="C12" s="127" t="s">
        <v>13</v>
      </c>
      <c r="D12" s="155" t="s">
        <v>268</v>
      </c>
      <c r="E12" s="168"/>
      <c r="F12" s="178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174</v>
      </c>
      <c r="C13" s="127" t="s">
        <v>245</v>
      </c>
      <c r="D13" s="155" t="s">
        <v>269</v>
      </c>
      <c r="E13" s="168"/>
      <c r="F13" s="178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 t="s">
        <v>214</v>
      </c>
      <c r="C14" s="137" t="s">
        <v>215</v>
      </c>
      <c r="D14" s="155" t="s">
        <v>270</v>
      </c>
      <c r="E14" s="168"/>
      <c r="F14" s="178"/>
      <c r="G14" s="24">
        <v>9</v>
      </c>
      <c r="H14" s="21" t="s">
        <v>149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7"/>
      <c r="C15" s="127" t="s">
        <v>3</v>
      </c>
      <c r="D15" s="155" t="s">
        <v>271</v>
      </c>
      <c r="E15" s="168"/>
      <c r="F15" s="178"/>
      <c r="G15" s="24">
        <v>10</v>
      </c>
      <c r="H15" s="21" t="s">
        <v>150</v>
      </c>
      <c r="I15" s="22" t="e">
        <f>((E7-'2016-ÚČ'!E7+E39)/'2016-ÚČ'!E7)*100</f>
        <v>#DIV/0!</v>
      </c>
      <c r="J15" s="25">
        <f>IF(AND(E7=0,E39=0,'2016-ÚČ'!E7=0),0, IF('2016-ÚČ'!E7=0,3,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176</v>
      </c>
      <c r="C16" s="127" t="s">
        <v>168</v>
      </c>
      <c r="D16" s="155" t="s">
        <v>272</v>
      </c>
      <c r="E16" s="168"/>
      <c r="F16" s="178"/>
      <c r="G16" s="26" t="s">
        <v>54</v>
      </c>
      <c r="H16" s="27" t="s">
        <v>326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177</v>
      </c>
      <c r="C17" s="127" t="s">
        <v>203</v>
      </c>
      <c r="D17" s="155" t="s">
        <v>273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204</v>
      </c>
      <c r="C18" s="127" t="s">
        <v>2</v>
      </c>
      <c r="D18" s="155" t="s">
        <v>274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205</v>
      </c>
      <c r="C19" s="127" t="s">
        <v>4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179</v>
      </c>
      <c r="C20" s="127" t="s">
        <v>5</v>
      </c>
      <c r="D20" s="155" t="s">
        <v>81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206</v>
      </c>
      <c r="C21" s="127" t="s">
        <v>207</v>
      </c>
      <c r="D21" s="155" t="s">
        <v>132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208</v>
      </c>
      <c r="C22" s="127" t="s">
        <v>9</v>
      </c>
      <c r="D22" s="155" t="s">
        <v>275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199</v>
      </c>
      <c r="C23" s="127" t="s">
        <v>211</v>
      </c>
      <c r="D23" s="155" t="s">
        <v>277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9" t="s">
        <v>212</v>
      </c>
      <c r="C24" s="127" t="s">
        <v>10</v>
      </c>
      <c r="D24" s="158" t="s">
        <v>278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9" t="s">
        <v>210</v>
      </c>
      <c r="C25" s="127" t="s">
        <v>209</v>
      </c>
      <c r="D25" s="155" t="s">
        <v>276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30" t="s">
        <v>214</v>
      </c>
      <c r="C26" s="128" t="s">
        <v>213</v>
      </c>
      <c r="D26" s="157" t="s">
        <v>279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9" t="s">
        <v>324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5" t="s">
        <v>195</v>
      </c>
      <c r="C30" s="16" t="s">
        <v>26</v>
      </c>
      <c r="D30" s="16" t="s">
        <v>27</v>
      </c>
      <c r="E30" s="172" t="s">
        <v>28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217</v>
      </c>
      <c r="C31" s="134" t="s">
        <v>218</v>
      </c>
      <c r="D31" s="155" t="s">
        <v>29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187</v>
      </c>
      <c r="C32" s="134" t="s">
        <v>30</v>
      </c>
      <c r="D32" s="155" t="s">
        <v>34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244</v>
      </c>
      <c r="C33" s="134" t="s">
        <v>35</v>
      </c>
      <c r="D33" s="155" t="s">
        <v>254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216</v>
      </c>
      <c r="C34" s="134" t="s">
        <v>31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222</v>
      </c>
      <c r="C35" s="134" t="s">
        <v>223</v>
      </c>
      <c r="D35" s="155" t="s">
        <v>256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225</v>
      </c>
      <c r="C36" s="134" t="s">
        <v>224</v>
      </c>
      <c r="D36" s="155" t="s">
        <v>257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32" t="s">
        <v>169</v>
      </c>
      <c r="C37" s="134" t="s">
        <v>219</v>
      </c>
      <c r="D37" s="155" t="s">
        <v>255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220</v>
      </c>
      <c r="C38" s="134" t="s">
        <v>221</v>
      </c>
      <c r="D38" s="155" t="s">
        <v>36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226</v>
      </c>
      <c r="C39" s="134" t="s">
        <v>227</v>
      </c>
      <c r="D39" s="155" t="s">
        <v>258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32" t="s">
        <v>232</v>
      </c>
      <c r="C40" s="135" t="s">
        <v>233</v>
      </c>
      <c r="D40" s="156" t="s">
        <v>260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32" t="s">
        <v>234</v>
      </c>
      <c r="C41" s="135" t="s">
        <v>235</v>
      </c>
      <c r="D41" s="156" t="s">
        <v>39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5">
      <c r="A42" s="8"/>
      <c r="B42" s="132" t="s">
        <v>236</v>
      </c>
      <c r="C42" s="135" t="s">
        <v>237</v>
      </c>
      <c r="D42" s="156" t="s">
        <v>261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5">
      <c r="A43" s="8"/>
      <c r="B43" s="132" t="s">
        <v>228</v>
      </c>
      <c r="C43" s="134" t="s">
        <v>229</v>
      </c>
      <c r="D43" s="155" t="s">
        <v>41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5">
      <c r="A44" s="8"/>
      <c r="B44" s="132" t="s">
        <v>231</v>
      </c>
      <c r="C44" s="134" t="s">
        <v>230</v>
      </c>
      <c r="D44" s="155" t="s">
        <v>259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5">
      <c r="A45" s="8"/>
      <c r="B45" s="132" t="s">
        <v>238</v>
      </c>
      <c r="C45" s="135" t="s">
        <v>239</v>
      </c>
      <c r="D45" s="156" t="s">
        <v>262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32" t="s">
        <v>194</v>
      </c>
      <c r="C46" s="134" t="s">
        <v>240</v>
      </c>
      <c r="D46" s="155" t="s">
        <v>43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32" t="s">
        <v>241</v>
      </c>
      <c r="C47" s="134" t="s">
        <v>242</v>
      </c>
      <c r="D47" s="155" t="s">
        <v>45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33" t="s">
        <v>193</v>
      </c>
      <c r="C48" s="136" t="s">
        <v>243</v>
      </c>
      <c r="D48" s="157" t="s">
        <v>263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6" customWidth="1"/>
    <col min="6" max="6" width="9.109375" style="176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284</v>
      </c>
      <c r="D2" s="12"/>
      <c r="E2" s="164"/>
      <c r="F2" s="166"/>
      <c r="G2" s="13"/>
      <c r="H2" s="29" t="s">
        <v>253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78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49</v>
      </c>
      <c r="D6" s="155" t="s">
        <v>16</v>
      </c>
      <c r="E6" s="168"/>
      <c r="F6" s="178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169</v>
      </c>
      <c r="C7" s="127" t="s">
        <v>146</v>
      </c>
      <c r="D7" s="155" t="s">
        <v>147</v>
      </c>
      <c r="E7" s="168"/>
      <c r="F7" s="178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170</v>
      </c>
      <c r="C8" s="127" t="s">
        <v>7</v>
      </c>
      <c r="D8" s="155" t="s">
        <v>264</v>
      </c>
      <c r="E8" s="168"/>
      <c r="F8" s="178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171</v>
      </c>
      <c r="C9" s="127" t="s">
        <v>11</v>
      </c>
      <c r="D9" s="155" t="s">
        <v>265</v>
      </c>
      <c r="E9" s="168"/>
      <c r="F9" s="178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199</v>
      </c>
      <c r="C10" s="127" t="s">
        <v>12</v>
      </c>
      <c r="D10" s="155" t="s">
        <v>266</v>
      </c>
      <c r="E10" s="168"/>
      <c r="F10" s="178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201</v>
      </c>
      <c r="C11" s="127" t="s">
        <v>200</v>
      </c>
      <c r="D11" s="155" t="s">
        <v>267</v>
      </c>
      <c r="E11" s="168"/>
      <c r="F11" s="178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202</v>
      </c>
      <c r="C12" s="127" t="s">
        <v>13</v>
      </c>
      <c r="D12" s="155" t="s">
        <v>268</v>
      </c>
      <c r="E12" s="168"/>
      <c r="F12" s="178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174</v>
      </c>
      <c r="C13" s="127" t="s">
        <v>245</v>
      </c>
      <c r="D13" s="155" t="s">
        <v>269</v>
      </c>
      <c r="E13" s="168"/>
      <c r="F13" s="178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 t="s">
        <v>214</v>
      </c>
      <c r="C14" s="137" t="s">
        <v>215</v>
      </c>
      <c r="D14" s="155" t="s">
        <v>270</v>
      </c>
      <c r="E14" s="168"/>
      <c r="F14" s="178"/>
      <c r="G14" s="24">
        <v>9</v>
      </c>
      <c r="H14" s="21" t="s">
        <v>149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7"/>
      <c r="C15" s="127" t="s">
        <v>3</v>
      </c>
      <c r="D15" s="155" t="s">
        <v>271</v>
      </c>
      <c r="E15" s="168"/>
      <c r="F15" s="178"/>
      <c r="G15" s="24">
        <v>10</v>
      </c>
      <c r="H15" s="21" t="s">
        <v>150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176</v>
      </c>
      <c r="C16" s="127" t="s">
        <v>168</v>
      </c>
      <c r="D16" s="155" t="s">
        <v>272</v>
      </c>
      <c r="E16" s="168"/>
      <c r="F16" s="178"/>
      <c r="G16" s="26" t="s">
        <v>54</v>
      </c>
      <c r="H16" s="27" t="s">
        <v>308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177</v>
      </c>
      <c r="C17" s="127" t="s">
        <v>203</v>
      </c>
      <c r="D17" s="155" t="s">
        <v>273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204</v>
      </c>
      <c r="C18" s="127" t="s">
        <v>2</v>
      </c>
      <c r="D18" s="155" t="s">
        <v>274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205</v>
      </c>
      <c r="C19" s="127" t="s">
        <v>4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179</v>
      </c>
      <c r="C20" s="127" t="s">
        <v>5</v>
      </c>
      <c r="D20" s="155" t="s">
        <v>81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206</v>
      </c>
      <c r="C21" s="127" t="s">
        <v>207</v>
      </c>
      <c r="D21" s="155" t="s">
        <v>132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208</v>
      </c>
      <c r="C22" s="127" t="s">
        <v>9</v>
      </c>
      <c r="D22" s="155" t="s">
        <v>275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199</v>
      </c>
      <c r="C23" s="127" t="s">
        <v>211</v>
      </c>
      <c r="D23" s="155" t="s">
        <v>277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9" t="s">
        <v>212</v>
      </c>
      <c r="C24" s="127" t="s">
        <v>10</v>
      </c>
      <c r="D24" s="158" t="s">
        <v>278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9" t="s">
        <v>210</v>
      </c>
      <c r="C25" s="127" t="s">
        <v>209</v>
      </c>
      <c r="D25" s="155" t="s">
        <v>276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30" t="s">
        <v>214</v>
      </c>
      <c r="C26" s="128" t="s">
        <v>213</v>
      </c>
      <c r="D26" s="157" t="s">
        <v>279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9" t="s">
        <v>285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5" t="s">
        <v>195</v>
      </c>
      <c r="C30" s="16" t="s">
        <v>26</v>
      </c>
      <c r="D30" s="16" t="s">
        <v>27</v>
      </c>
      <c r="E30" s="172" t="s">
        <v>28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217</v>
      </c>
      <c r="C31" s="134" t="s">
        <v>218</v>
      </c>
      <c r="D31" s="155" t="s">
        <v>29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187</v>
      </c>
      <c r="C32" s="134" t="s">
        <v>30</v>
      </c>
      <c r="D32" s="155" t="s">
        <v>34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244</v>
      </c>
      <c r="C33" s="134" t="s">
        <v>35</v>
      </c>
      <c r="D33" s="155" t="s">
        <v>254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216</v>
      </c>
      <c r="C34" s="134" t="s">
        <v>31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222</v>
      </c>
      <c r="C35" s="134" t="s">
        <v>223</v>
      </c>
      <c r="D35" s="155" t="s">
        <v>256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225</v>
      </c>
      <c r="C36" s="134" t="s">
        <v>224</v>
      </c>
      <c r="D36" s="155" t="s">
        <v>257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32" t="s">
        <v>169</v>
      </c>
      <c r="C37" s="134" t="s">
        <v>219</v>
      </c>
      <c r="D37" s="155" t="s">
        <v>255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220</v>
      </c>
      <c r="C38" s="134" t="s">
        <v>221</v>
      </c>
      <c r="D38" s="155" t="s">
        <v>36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226</v>
      </c>
      <c r="C39" s="134" t="s">
        <v>227</v>
      </c>
      <c r="D39" s="155" t="s">
        <v>258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32" t="s">
        <v>232</v>
      </c>
      <c r="C40" s="135" t="s">
        <v>233</v>
      </c>
      <c r="D40" s="156" t="s">
        <v>260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32" t="s">
        <v>234</v>
      </c>
      <c r="C41" s="135" t="s">
        <v>235</v>
      </c>
      <c r="D41" s="156" t="s">
        <v>39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5">
      <c r="A42" s="8"/>
      <c r="B42" s="132" t="s">
        <v>236</v>
      </c>
      <c r="C42" s="135" t="s">
        <v>237</v>
      </c>
      <c r="D42" s="156" t="s">
        <v>261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5">
      <c r="A43" s="8"/>
      <c r="B43" s="132" t="s">
        <v>228</v>
      </c>
      <c r="C43" s="134" t="s">
        <v>229</v>
      </c>
      <c r="D43" s="155" t="s">
        <v>41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5">
      <c r="A44" s="8"/>
      <c r="B44" s="132" t="s">
        <v>231</v>
      </c>
      <c r="C44" s="134" t="s">
        <v>230</v>
      </c>
      <c r="D44" s="155" t="s">
        <v>259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5">
      <c r="A45" s="8"/>
      <c r="B45" s="132" t="s">
        <v>238</v>
      </c>
      <c r="C45" s="135" t="s">
        <v>239</v>
      </c>
      <c r="D45" s="156" t="s">
        <v>262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32" t="s">
        <v>194</v>
      </c>
      <c r="C46" s="134" t="s">
        <v>240</v>
      </c>
      <c r="D46" s="155" t="s">
        <v>43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32" t="s">
        <v>241</v>
      </c>
      <c r="C47" s="134" t="s">
        <v>242</v>
      </c>
      <c r="D47" s="155" t="s">
        <v>45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33" t="s">
        <v>193</v>
      </c>
      <c r="C48" s="136" t="s">
        <v>243</v>
      </c>
      <c r="D48" s="157" t="s">
        <v>263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83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6" customWidth="1"/>
    <col min="6" max="6" width="9.109375" style="176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286</v>
      </c>
      <c r="D2" s="12"/>
      <c r="E2" s="164"/>
      <c r="F2" s="166"/>
      <c r="G2" s="13"/>
      <c r="H2" s="29" t="s">
        <v>157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171</v>
      </c>
      <c r="C9" s="127" t="s">
        <v>11</v>
      </c>
      <c r="D9" s="18" t="s">
        <v>18</v>
      </c>
      <c r="E9" s="168"/>
      <c r="F9" s="178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172</v>
      </c>
      <c r="C10" s="127" t="s">
        <v>12</v>
      </c>
      <c r="D10" s="18" t="s">
        <v>102</v>
      </c>
      <c r="E10" s="168"/>
      <c r="F10" s="178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173</v>
      </c>
      <c r="C11" s="127" t="s">
        <v>15</v>
      </c>
      <c r="D11" s="18" t="s">
        <v>103</v>
      </c>
      <c r="E11" s="168"/>
      <c r="F11" s="178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174</v>
      </c>
      <c r="C12" s="127" t="s">
        <v>13</v>
      </c>
      <c r="D12" s="18" t="s">
        <v>104</v>
      </c>
      <c r="E12" s="168"/>
      <c r="F12" s="178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175</v>
      </c>
      <c r="C13" s="127" t="s">
        <v>8</v>
      </c>
      <c r="D13" s="18" t="s">
        <v>105</v>
      </c>
      <c r="E13" s="168"/>
      <c r="F13" s="178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/>
      <c r="C14" s="127" t="s">
        <v>3</v>
      </c>
      <c r="D14" s="18" t="s">
        <v>106</v>
      </c>
      <c r="E14" s="168"/>
      <c r="F14" s="178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9" t="s">
        <v>176</v>
      </c>
      <c r="C15" s="127" t="s">
        <v>168</v>
      </c>
      <c r="D15" s="18" t="s">
        <v>125</v>
      </c>
      <c r="E15" s="168"/>
      <c r="F15" s="178"/>
      <c r="G15" s="24">
        <v>10</v>
      </c>
      <c r="H15" s="21" t="s">
        <v>150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177</v>
      </c>
      <c r="C16" s="127" t="s">
        <v>1</v>
      </c>
      <c r="D16" s="18" t="s">
        <v>126</v>
      </c>
      <c r="E16" s="168"/>
      <c r="F16" s="178"/>
      <c r="G16" s="26" t="s">
        <v>54</v>
      </c>
      <c r="H16" s="27" t="s">
        <v>166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178</v>
      </c>
      <c r="C17" s="127" t="s">
        <v>2</v>
      </c>
      <c r="D17" s="18" t="s">
        <v>122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179</v>
      </c>
      <c r="C18" s="127" t="s">
        <v>4</v>
      </c>
      <c r="D18" s="18" t="s">
        <v>128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180</v>
      </c>
      <c r="C19" s="127" t="s">
        <v>5</v>
      </c>
      <c r="D19" s="18" t="s">
        <v>142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197</v>
      </c>
      <c r="C20" s="127" t="s">
        <v>14</v>
      </c>
      <c r="D20" s="18" t="s">
        <v>51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181</v>
      </c>
      <c r="C21" s="127" t="s">
        <v>9</v>
      </c>
      <c r="D21" s="18" t="s">
        <v>143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182</v>
      </c>
      <c r="C22" s="127" t="s">
        <v>14</v>
      </c>
      <c r="D22" s="18" t="s">
        <v>144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198</v>
      </c>
      <c r="C23" s="127" t="s">
        <v>124</v>
      </c>
      <c r="D23" s="18" t="s">
        <v>131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9" t="s">
        <v>183</v>
      </c>
      <c r="C24" s="127" t="s">
        <v>10</v>
      </c>
      <c r="D24" s="18" t="s">
        <v>132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thickBot="1" x14ac:dyDescent="0.3">
      <c r="A25" s="8"/>
      <c r="B25" s="130" t="s">
        <v>184</v>
      </c>
      <c r="C25" s="128" t="s">
        <v>8</v>
      </c>
      <c r="D25" s="20" t="s">
        <v>145</v>
      </c>
      <c r="E25" s="170"/>
      <c r="F25" s="178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Top="1" x14ac:dyDescent="0.25">
      <c r="A26" s="8"/>
      <c r="B26" s="8"/>
      <c r="C26" s="7"/>
      <c r="D26" s="7"/>
      <c r="E26" s="166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3"/>
      <c r="C27" s="29" t="s">
        <v>287</v>
      </c>
      <c r="D27" s="13"/>
      <c r="E27" s="171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8"/>
      <c r="C28" s="7"/>
      <c r="D28" s="7"/>
      <c r="E28" s="166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2" thickTop="1" x14ac:dyDescent="0.25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2" t="s">
        <v>185</v>
      </c>
      <c r="C30" s="134" t="s">
        <v>30</v>
      </c>
      <c r="D30" s="18" t="s">
        <v>29</v>
      </c>
      <c r="E30" s="168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186</v>
      </c>
      <c r="C31" s="134" t="s">
        <v>31</v>
      </c>
      <c r="D31" s="18" t="s">
        <v>34</v>
      </c>
      <c r="E31" s="168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187</v>
      </c>
      <c r="C32" s="134" t="s">
        <v>32</v>
      </c>
      <c r="D32" s="18" t="s">
        <v>33</v>
      </c>
      <c r="E32" s="168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179</v>
      </c>
      <c r="C33" s="134" t="s">
        <v>35</v>
      </c>
      <c r="D33" s="18" t="s">
        <v>36</v>
      </c>
      <c r="E33" s="168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188</v>
      </c>
      <c r="C34" s="134" t="s">
        <v>37</v>
      </c>
      <c r="D34" s="18" t="s">
        <v>38</v>
      </c>
      <c r="E34" s="168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189</v>
      </c>
      <c r="C35" s="134" t="s">
        <v>6</v>
      </c>
      <c r="D35" s="18" t="s">
        <v>39</v>
      </c>
      <c r="E35" s="168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190</v>
      </c>
      <c r="C36" s="134" t="s">
        <v>141</v>
      </c>
      <c r="D36" s="18" t="s">
        <v>140</v>
      </c>
      <c r="E36" s="168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5">
      <c r="A37" s="8"/>
      <c r="B37" s="132" t="s">
        <v>191</v>
      </c>
      <c r="C37" s="135" t="s">
        <v>40</v>
      </c>
      <c r="D37" s="23" t="s">
        <v>41</v>
      </c>
      <c r="E37" s="168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194</v>
      </c>
      <c r="C38" s="134" t="s">
        <v>42</v>
      </c>
      <c r="D38" s="18" t="s">
        <v>43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192</v>
      </c>
      <c r="C39" s="134" t="s">
        <v>44</v>
      </c>
      <c r="D39" s="18" t="s">
        <v>45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4" thickBot="1" x14ac:dyDescent="0.3">
      <c r="A40" s="8"/>
      <c r="B40" s="133" t="s">
        <v>193</v>
      </c>
      <c r="C40" s="136" t="s">
        <v>138</v>
      </c>
      <c r="D40" s="20" t="s">
        <v>139</v>
      </c>
      <c r="E40" s="174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4" thickTop="1" x14ac:dyDescent="0.25">
      <c r="A41" s="8"/>
      <c r="B41" s="8"/>
      <c r="C41" s="31"/>
      <c r="D41" s="30"/>
      <c r="E41" s="175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8"/>
      <c r="C42" s="7"/>
      <c r="D42" s="14"/>
      <c r="E42" s="166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3.8" x14ac:dyDescent="0.25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3.8" x14ac:dyDescent="0.25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3.8" x14ac:dyDescent="0.25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3.8" x14ac:dyDescent="0.25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3.8" x14ac:dyDescent="0.25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3.8" x14ac:dyDescent="0.25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3.8" x14ac:dyDescent="0.25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6" customWidth="1"/>
    <col min="6" max="6" width="9.109375" style="176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288</v>
      </c>
      <c r="D2" s="12"/>
      <c r="E2" s="164"/>
      <c r="F2" s="166"/>
      <c r="G2" s="13"/>
      <c r="H2" s="29" t="s">
        <v>148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171</v>
      </c>
      <c r="C9" s="127" t="s">
        <v>11</v>
      </c>
      <c r="D9" s="18" t="s">
        <v>18</v>
      </c>
      <c r="E9" s="168"/>
      <c r="F9" s="166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172</v>
      </c>
      <c r="C10" s="127" t="s">
        <v>12</v>
      </c>
      <c r="D10" s="18" t="s">
        <v>102</v>
      </c>
      <c r="E10" s="168"/>
      <c r="F10" s="166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173</v>
      </c>
      <c r="C11" s="127" t="s">
        <v>15</v>
      </c>
      <c r="D11" s="18" t="s">
        <v>103</v>
      </c>
      <c r="E11" s="168"/>
      <c r="F11" s="166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174</v>
      </c>
      <c r="C12" s="127" t="s">
        <v>13</v>
      </c>
      <c r="D12" s="18" t="s">
        <v>104</v>
      </c>
      <c r="E12" s="168"/>
      <c r="F12" s="166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175</v>
      </c>
      <c r="C13" s="127" t="s">
        <v>8</v>
      </c>
      <c r="D13" s="18" t="s">
        <v>105</v>
      </c>
      <c r="E13" s="168"/>
      <c r="F13" s="166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/>
      <c r="C14" s="127" t="s">
        <v>3</v>
      </c>
      <c r="D14" s="18" t="s">
        <v>106</v>
      </c>
      <c r="E14" s="168"/>
      <c r="F14" s="166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9" t="s">
        <v>176</v>
      </c>
      <c r="C15" s="127" t="s">
        <v>168</v>
      </c>
      <c r="D15" s="18" t="s">
        <v>125</v>
      </c>
      <c r="E15" s="168"/>
      <c r="F15" s="166"/>
      <c r="G15" s="24">
        <v>10</v>
      </c>
      <c r="H15" s="21" t="s">
        <v>150</v>
      </c>
      <c r="I15" s="22" t="e">
        <f>((E7-'2013-ÚČ'!E7+E35)/'2013-ÚČ'!E7)*100</f>
        <v>#DIV/0!</v>
      </c>
      <c r="J15" s="25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177</v>
      </c>
      <c r="C16" s="127" t="s">
        <v>1</v>
      </c>
      <c r="D16" s="18" t="s">
        <v>126</v>
      </c>
      <c r="E16" s="168"/>
      <c r="F16" s="166"/>
      <c r="G16" s="26" t="s">
        <v>54</v>
      </c>
      <c r="H16" s="27" t="s">
        <v>151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178</v>
      </c>
      <c r="C17" s="127" t="s">
        <v>2</v>
      </c>
      <c r="D17" s="18" t="s">
        <v>122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179</v>
      </c>
      <c r="C18" s="127" t="s">
        <v>4</v>
      </c>
      <c r="D18" s="18" t="s">
        <v>128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180</v>
      </c>
      <c r="C19" s="127" t="s">
        <v>5</v>
      </c>
      <c r="D19" s="18" t="s">
        <v>142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197</v>
      </c>
      <c r="C20" s="127" t="s">
        <v>14</v>
      </c>
      <c r="D20" s="18" t="s">
        <v>51</v>
      </c>
      <c r="E20" s="168"/>
      <c r="F20" s="166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181</v>
      </c>
      <c r="C21" s="127" t="s">
        <v>9</v>
      </c>
      <c r="D21" s="18" t="s">
        <v>143</v>
      </c>
      <c r="E21" s="168"/>
      <c r="F21" s="166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182</v>
      </c>
      <c r="C22" s="127" t="s">
        <v>14</v>
      </c>
      <c r="D22" s="18" t="s">
        <v>144</v>
      </c>
      <c r="E22" s="168"/>
      <c r="F22" s="166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198</v>
      </c>
      <c r="C23" s="127" t="s">
        <v>124</v>
      </c>
      <c r="D23" s="18" t="s">
        <v>131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9" t="s">
        <v>183</v>
      </c>
      <c r="C24" s="127" t="s">
        <v>10</v>
      </c>
      <c r="D24" s="18" t="s">
        <v>132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thickBot="1" x14ac:dyDescent="0.3">
      <c r="A25" s="8"/>
      <c r="B25" s="130" t="s">
        <v>184</v>
      </c>
      <c r="C25" s="128" t="s">
        <v>8</v>
      </c>
      <c r="D25" s="20" t="s">
        <v>145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Top="1" x14ac:dyDescent="0.25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3"/>
      <c r="C27" s="29" t="s">
        <v>289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2" thickTop="1" x14ac:dyDescent="0.25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2" t="s">
        <v>185</v>
      </c>
      <c r="C30" s="127" t="s">
        <v>30</v>
      </c>
      <c r="D30" s="18" t="s">
        <v>29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186</v>
      </c>
      <c r="C31" s="127" t="s">
        <v>31</v>
      </c>
      <c r="D31" s="18" t="s">
        <v>34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187</v>
      </c>
      <c r="C32" s="127" t="s">
        <v>32</v>
      </c>
      <c r="D32" s="18" t="s">
        <v>33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179</v>
      </c>
      <c r="C33" s="127" t="s">
        <v>35</v>
      </c>
      <c r="D33" s="18" t="s">
        <v>36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188</v>
      </c>
      <c r="C34" s="127" t="s">
        <v>37</v>
      </c>
      <c r="D34" s="18" t="s">
        <v>38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189</v>
      </c>
      <c r="C35" s="127" t="s">
        <v>6</v>
      </c>
      <c r="D35" s="18" t="s">
        <v>39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190</v>
      </c>
      <c r="C36" s="127" t="s">
        <v>141</v>
      </c>
      <c r="D36" s="18" t="s">
        <v>140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5">
      <c r="A37" s="8"/>
      <c r="B37" s="132" t="s">
        <v>191</v>
      </c>
      <c r="C37" s="131" t="s">
        <v>40</v>
      </c>
      <c r="D37" s="23" t="s">
        <v>41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194</v>
      </c>
      <c r="C38" s="127" t="s">
        <v>42</v>
      </c>
      <c r="D38" s="18" t="s">
        <v>43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192</v>
      </c>
      <c r="C39" s="127" t="s">
        <v>44</v>
      </c>
      <c r="D39" s="18" t="s">
        <v>45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4" thickBot="1" x14ac:dyDescent="0.3">
      <c r="A40" s="8"/>
      <c r="B40" s="133" t="s">
        <v>193</v>
      </c>
      <c r="C40" s="128" t="s">
        <v>138</v>
      </c>
      <c r="D40" s="20" t="s">
        <v>139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4" thickTop="1" x14ac:dyDescent="0.25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3.8" x14ac:dyDescent="0.25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3.8" x14ac:dyDescent="0.25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3.8" x14ac:dyDescent="0.25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3.8" x14ac:dyDescent="0.25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3.8" x14ac:dyDescent="0.25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3.8" x14ac:dyDescent="0.25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3.8" x14ac:dyDescent="0.25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6" customWidth="1"/>
    <col min="6" max="6" width="9.109375" style="176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290</v>
      </c>
      <c r="D2" s="12"/>
      <c r="E2" s="164"/>
      <c r="F2" s="166"/>
      <c r="G2" s="13"/>
      <c r="H2" s="29" t="s">
        <v>134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171</v>
      </c>
      <c r="C9" s="127" t="s">
        <v>11</v>
      </c>
      <c r="D9" s="18" t="s">
        <v>18</v>
      </c>
      <c r="E9" s="168"/>
      <c r="F9" s="166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172</v>
      </c>
      <c r="C10" s="127" t="s">
        <v>12</v>
      </c>
      <c r="D10" s="18" t="s">
        <v>102</v>
      </c>
      <c r="E10" s="168"/>
      <c r="F10" s="166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173</v>
      </c>
      <c r="C11" s="127" t="s">
        <v>15</v>
      </c>
      <c r="D11" s="18" t="s">
        <v>103</v>
      </c>
      <c r="E11" s="168"/>
      <c r="F11" s="166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174</v>
      </c>
      <c r="C12" s="127" t="s">
        <v>13</v>
      </c>
      <c r="D12" s="18" t="s">
        <v>104</v>
      </c>
      <c r="E12" s="168"/>
      <c r="F12" s="166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175</v>
      </c>
      <c r="C13" s="127" t="s">
        <v>8</v>
      </c>
      <c r="D13" s="18" t="s">
        <v>105</v>
      </c>
      <c r="E13" s="168"/>
      <c r="F13" s="166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/>
      <c r="C14" s="127" t="s">
        <v>3</v>
      </c>
      <c r="D14" s="18" t="s">
        <v>106</v>
      </c>
      <c r="E14" s="168"/>
      <c r="F14" s="166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9" t="s">
        <v>176</v>
      </c>
      <c r="C15" s="127" t="s">
        <v>0</v>
      </c>
      <c r="D15" s="18" t="s">
        <v>125</v>
      </c>
      <c r="E15" s="168"/>
      <c r="F15" s="166"/>
      <c r="G15" s="24">
        <v>10</v>
      </c>
      <c r="H15" s="21" t="s">
        <v>150</v>
      </c>
      <c r="I15" s="22" t="e">
        <f>((E7-'2012-ÚČ'!E6+E35)/'2012-ÚČ'!E6)*100</f>
        <v>#DIV/0!</v>
      </c>
      <c r="J15" s="25">
        <f>IF(AND(E7=0,E35=0,'2012-ÚČ'!E6=0),0, IF('2012-ÚČ'!E6=0,3,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177</v>
      </c>
      <c r="C16" s="127" t="s">
        <v>1</v>
      </c>
      <c r="D16" s="18" t="s">
        <v>126</v>
      </c>
      <c r="E16" s="168"/>
      <c r="F16" s="166"/>
      <c r="G16" s="26" t="s">
        <v>54</v>
      </c>
      <c r="H16" s="27" t="s">
        <v>135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196</v>
      </c>
      <c r="C17" s="127" t="s">
        <v>2</v>
      </c>
      <c r="D17" s="18" t="s">
        <v>122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179</v>
      </c>
      <c r="C18" s="127" t="s">
        <v>4</v>
      </c>
      <c r="D18" s="18" t="s">
        <v>127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180</v>
      </c>
      <c r="C19" s="127" t="s">
        <v>5</v>
      </c>
      <c r="D19" s="18" t="s">
        <v>128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197</v>
      </c>
      <c r="C20" s="127" t="s">
        <v>14</v>
      </c>
      <c r="D20" s="18" t="s">
        <v>81</v>
      </c>
      <c r="E20" s="168"/>
      <c r="F20" s="166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181</v>
      </c>
      <c r="C21" s="127" t="s">
        <v>9</v>
      </c>
      <c r="D21" s="18" t="s">
        <v>129</v>
      </c>
      <c r="E21" s="168"/>
      <c r="F21" s="166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182</v>
      </c>
      <c r="C22" s="127" t="s">
        <v>14</v>
      </c>
      <c r="D22" s="18" t="s">
        <v>130</v>
      </c>
      <c r="E22" s="168"/>
      <c r="F22" s="166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198</v>
      </c>
      <c r="C23" s="127" t="s">
        <v>124</v>
      </c>
      <c r="D23" s="18" t="s">
        <v>123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9" t="s">
        <v>183</v>
      </c>
      <c r="C24" s="127" t="s">
        <v>10</v>
      </c>
      <c r="D24" s="18" t="s">
        <v>131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thickBot="1" x14ac:dyDescent="0.3">
      <c r="A25" s="8"/>
      <c r="B25" s="130" t="s">
        <v>184</v>
      </c>
      <c r="C25" s="128" t="s">
        <v>8</v>
      </c>
      <c r="D25" s="20" t="s">
        <v>132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Top="1" x14ac:dyDescent="0.25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3"/>
      <c r="C27" s="29" t="s">
        <v>291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2" thickTop="1" x14ac:dyDescent="0.25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2" t="s">
        <v>185</v>
      </c>
      <c r="C30" s="127" t="s">
        <v>30</v>
      </c>
      <c r="D30" s="18" t="s">
        <v>29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186</v>
      </c>
      <c r="C31" s="127" t="s">
        <v>31</v>
      </c>
      <c r="D31" s="18" t="s">
        <v>34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187</v>
      </c>
      <c r="C32" s="127" t="s">
        <v>32</v>
      </c>
      <c r="D32" s="18" t="s">
        <v>33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179</v>
      </c>
      <c r="C33" s="127" t="s">
        <v>35</v>
      </c>
      <c r="D33" s="18" t="s">
        <v>36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188</v>
      </c>
      <c r="C34" s="127" t="s">
        <v>37</v>
      </c>
      <c r="D34" s="18" t="s">
        <v>38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189</v>
      </c>
      <c r="C35" s="127" t="s">
        <v>6</v>
      </c>
      <c r="D35" s="18" t="s">
        <v>39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190</v>
      </c>
      <c r="C36" s="127" t="s">
        <v>141</v>
      </c>
      <c r="D36" s="18" t="s">
        <v>140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5">
      <c r="A37" s="8"/>
      <c r="B37" s="132" t="s">
        <v>191</v>
      </c>
      <c r="C37" s="131" t="s">
        <v>40</v>
      </c>
      <c r="D37" s="23" t="s">
        <v>41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194</v>
      </c>
      <c r="C38" s="127" t="s">
        <v>42</v>
      </c>
      <c r="D38" s="18" t="s">
        <v>43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192</v>
      </c>
      <c r="C39" s="127" t="s">
        <v>44</v>
      </c>
      <c r="D39" s="18" t="s">
        <v>45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4" thickBot="1" x14ac:dyDescent="0.3">
      <c r="A40" s="8"/>
      <c r="B40" s="133" t="s">
        <v>193</v>
      </c>
      <c r="C40" s="128" t="s">
        <v>138</v>
      </c>
      <c r="D40" s="20" t="s">
        <v>139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4" thickTop="1" x14ac:dyDescent="0.25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3.8" x14ac:dyDescent="0.25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3.8" x14ac:dyDescent="0.25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3.8" x14ac:dyDescent="0.25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3.8" x14ac:dyDescent="0.25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3.8" x14ac:dyDescent="0.25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3.8" x14ac:dyDescent="0.25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3.8" x14ac:dyDescent="0.25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7"/>
  </sheetPr>
  <dimension ref="A1:CR348"/>
  <sheetViews>
    <sheetView zoomScale="75" zoomScaleNormal="75" workbookViewId="0">
      <selection activeCell="C27" sqref="C27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6" customWidth="1"/>
  </cols>
  <sheetData>
    <row r="1" spans="1:96" x14ac:dyDescent="0.25">
      <c r="A1" s="8"/>
      <c r="B1" s="8"/>
      <c r="C1" s="8"/>
      <c r="D1" s="8"/>
      <c r="E1" s="163"/>
      <c r="F1" s="8"/>
      <c r="G1" s="8"/>
    </row>
    <row r="2" spans="1:96" ht="13.8" x14ac:dyDescent="0.25">
      <c r="A2" s="8"/>
      <c r="B2" s="12"/>
      <c r="C2" s="29" t="s">
        <v>292</v>
      </c>
      <c r="D2" s="12"/>
      <c r="E2" s="164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3" customFormat="1" ht="13.8" x14ac:dyDescent="0.25">
      <c r="A3" s="11"/>
      <c r="B3" s="11"/>
      <c r="C3" s="62"/>
      <c r="D3" s="71"/>
      <c r="E3" s="165"/>
      <c r="F3" s="9"/>
      <c r="G3" s="9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</row>
    <row r="4" spans="1:96" ht="6.75" customHeight="1" thickBot="1" x14ac:dyDescent="0.3">
      <c r="A4" s="8"/>
      <c r="B4" s="8"/>
      <c r="C4" s="7"/>
      <c r="D4" s="7"/>
      <c r="E4" s="166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4" thickBot="1" x14ac:dyDescent="0.3">
      <c r="A6" s="8"/>
      <c r="B6" s="130" t="s">
        <v>169</v>
      </c>
      <c r="C6" s="128" t="s">
        <v>146</v>
      </c>
      <c r="D6" s="20" t="s">
        <v>147</v>
      </c>
      <c r="E6" s="170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4" thickTop="1" x14ac:dyDescent="0.25">
      <c r="A7" s="8"/>
      <c r="B7" s="8"/>
      <c r="C7" s="7"/>
      <c r="D7" s="7"/>
      <c r="E7" s="16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3.8" x14ac:dyDescent="0.25">
      <c r="C8" s="1"/>
      <c r="D8" s="3"/>
      <c r="E8" s="17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3.8" x14ac:dyDescent="0.25">
      <c r="C9" s="1"/>
      <c r="D9" s="3"/>
      <c r="E9" s="17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3.8" x14ac:dyDescent="0.25">
      <c r="C10" s="1"/>
      <c r="D10" s="3"/>
      <c r="E10" s="17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3.8" x14ac:dyDescent="0.25">
      <c r="C11" s="1"/>
      <c r="D11" s="3"/>
      <c r="E11" s="17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3.8" x14ac:dyDescent="0.25">
      <c r="C12" s="1"/>
      <c r="D12" s="3"/>
      <c r="E12" s="17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3.8" x14ac:dyDescent="0.25">
      <c r="C13" s="1"/>
      <c r="D13" s="3"/>
      <c r="E13" s="17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3.8" x14ac:dyDescent="0.25">
      <c r="C14" s="1"/>
      <c r="D14" s="3"/>
      <c r="E14" s="17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3.8" x14ac:dyDescent="0.25">
      <c r="C15" s="1"/>
      <c r="D15" s="3"/>
      <c r="E15" s="17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3.8" x14ac:dyDescent="0.25">
      <c r="C16" s="1"/>
      <c r="D16" s="3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3.8" x14ac:dyDescent="0.25">
      <c r="C17" s="1"/>
      <c r="D17" s="3"/>
      <c r="E17" s="17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3.8" x14ac:dyDescent="0.25">
      <c r="C18" s="1"/>
      <c r="D18" s="3"/>
      <c r="E18" s="17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3.8" x14ac:dyDescent="0.25">
      <c r="C19" s="1"/>
      <c r="D19" s="3"/>
      <c r="E19" s="17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3.8" x14ac:dyDescent="0.25">
      <c r="C20" s="1"/>
      <c r="D20" s="3"/>
      <c r="E20" s="17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3.8" x14ac:dyDescent="0.25">
      <c r="C21" s="1"/>
      <c r="D21" s="3"/>
      <c r="E21" s="17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3.8" x14ac:dyDescent="0.25">
      <c r="C22" s="1"/>
      <c r="D22" s="3"/>
      <c r="E22" s="17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3.8" x14ac:dyDescent="0.25">
      <c r="C23" s="1"/>
      <c r="D23" s="3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3.8" x14ac:dyDescent="0.25">
      <c r="C24" s="1"/>
      <c r="D24" s="3"/>
      <c r="E24" s="1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3.8" x14ac:dyDescent="0.25">
      <c r="C25" s="1"/>
      <c r="D25" s="3"/>
      <c r="E25" s="17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3.8" x14ac:dyDescent="0.25">
      <c r="C26" s="1"/>
      <c r="D26" s="3"/>
      <c r="E26" s="17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3.8" x14ac:dyDescent="0.25">
      <c r="C27" s="1"/>
      <c r="D27" s="3"/>
      <c r="E27" s="1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3.8" x14ac:dyDescent="0.25">
      <c r="C28" s="1"/>
      <c r="D28" s="3"/>
      <c r="E28" s="17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3.8" x14ac:dyDescent="0.25">
      <c r="C29" s="1"/>
      <c r="D29" s="3"/>
      <c r="E29" s="17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3.8" x14ac:dyDescent="0.25">
      <c r="C30" s="1"/>
      <c r="D30" s="3"/>
      <c r="E30" s="1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3.8" x14ac:dyDescent="0.25">
      <c r="C31" s="1"/>
      <c r="D31" s="3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3.8" x14ac:dyDescent="0.25">
      <c r="C32" s="1"/>
      <c r="D32" s="3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3.8" x14ac:dyDescent="0.25">
      <c r="C33" s="1"/>
      <c r="D33" s="3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3.8" x14ac:dyDescent="0.25">
      <c r="C34" s="1"/>
      <c r="D34" s="3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3.8" x14ac:dyDescent="0.25">
      <c r="C35" s="1"/>
      <c r="D35" s="3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3.8" x14ac:dyDescent="0.25">
      <c r="C36" s="1"/>
      <c r="D36" s="3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3.8" x14ac:dyDescent="0.25">
      <c r="C37" s="1"/>
      <c r="D37" s="3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3.8" x14ac:dyDescent="0.25">
      <c r="C38" s="1"/>
      <c r="D38" s="3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3.8" x14ac:dyDescent="0.25">
      <c r="C39" s="1"/>
      <c r="D39" s="3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3.8" x14ac:dyDescent="0.25">
      <c r="C40" s="1"/>
      <c r="D40" s="3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3.8" x14ac:dyDescent="0.25">
      <c r="C41" s="1"/>
      <c r="D41" s="3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3.8" x14ac:dyDescent="0.25">
      <c r="C42" s="1"/>
      <c r="D42" s="3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3.8" x14ac:dyDescent="0.25">
      <c r="C43" s="1"/>
      <c r="D43" s="3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3.8" x14ac:dyDescent="0.25">
      <c r="C44" s="1"/>
      <c r="D44" s="3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3.8" x14ac:dyDescent="0.25">
      <c r="C45" s="1"/>
      <c r="D45" s="3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3.8" x14ac:dyDescent="0.25">
      <c r="C46" s="1"/>
      <c r="D46" s="3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3.8" x14ac:dyDescent="0.25">
      <c r="C47" s="1"/>
      <c r="D47" s="3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3.8" x14ac:dyDescent="0.25">
      <c r="C48" s="1"/>
      <c r="D48" s="3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3.8" x14ac:dyDescent="0.25">
      <c r="C49" s="1"/>
      <c r="D49" s="3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3.8" x14ac:dyDescent="0.25">
      <c r="C50" s="1"/>
      <c r="D50" s="3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3.8" x14ac:dyDescent="0.25">
      <c r="C51" s="1"/>
      <c r="D51" s="3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3.8" x14ac:dyDescent="0.25">
      <c r="C52" s="1"/>
      <c r="D52" s="3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3.8" x14ac:dyDescent="0.25">
      <c r="C53" s="1"/>
      <c r="D53" s="3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3.8" x14ac:dyDescent="0.25">
      <c r="C54" s="1"/>
      <c r="D54" s="3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3.8" x14ac:dyDescent="0.25">
      <c r="C55" s="1"/>
      <c r="D55" s="3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3.8" x14ac:dyDescent="0.25">
      <c r="C56" s="1"/>
      <c r="D56" s="3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3.8" x14ac:dyDescent="0.25">
      <c r="C57" s="1"/>
      <c r="D57" s="3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3.8" x14ac:dyDescent="0.25">
      <c r="C58" s="1"/>
      <c r="D58" s="3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3.8" x14ac:dyDescent="0.25">
      <c r="C59" s="1"/>
      <c r="D59" s="3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3.8" x14ac:dyDescent="0.25">
      <c r="C60" s="1"/>
      <c r="D60" s="3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3.8" x14ac:dyDescent="0.25">
      <c r="C61" s="1"/>
      <c r="D61" s="3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3.8" x14ac:dyDescent="0.25">
      <c r="C62" s="1"/>
      <c r="D62" s="3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3.8" x14ac:dyDescent="0.25">
      <c r="C63" s="1"/>
      <c r="D63" s="3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3.8" x14ac:dyDescent="0.25">
      <c r="C64" s="1"/>
      <c r="D64" s="3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3.8" x14ac:dyDescent="0.25">
      <c r="C65" s="1"/>
      <c r="D65" s="3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3.8" x14ac:dyDescent="0.25">
      <c r="C66" s="1"/>
      <c r="D66" s="3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3.8" x14ac:dyDescent="0.25">
      <c r="C67" s="1"/>
      <c r="D67" s="3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3.8" x14ac:dyDescent="0.25">
      <c r="C68" s="1"/>
      <c r="D68" s="3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3.8" x14ac:dyDescent="0.25">
      <c r="C69" s="1"/>
      <c r="D69" s="3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3.8" x14ac:dyDescent="0.25">
      <c r="C70" s="1"/>
      <c r="D70" s="3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3.8" x14ac:dyDescent="0.25">
      <c r="C71" s="1"/>
      <c r="D71" s="3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3.8" x14ac:dyDescent="0.25">
      <c r="C72" s="1"/>
      <c r="D72" s="3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3.8" x14ac:dyDescent="0.25">
      <c r="C73" s="1"/>
      <c r="D73" s="3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3.8" x14ac:dyDescent="0.25">
      <c r="C74" s="1"/>
      <c r="D74" s="3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3.8" x14ac:dyDescent="0.25">
      <c r="C75" s="1"/>
      <c r="D75" s="3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3.8" x14ac:dyDescent="0.25">
      <c r="C76" s="1"/>
      <c r="D76" s="3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3.8" x14ac:dyDescent="0.25">
      <c r="C77" s="1"/>
      <c r="D77" s="3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3.8" x14ac:dyDescent="0.25">
      <c r="C78" s="1"/>
      <c r="D78" s="3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3.8" x14ac:dyDescent="0.25">
      <c r="C79" s="1"/>
      <c r="D79" s="3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3.8" x14ac:dyDescent="0.25">
      <c r="C80" s="1"/>
      <c r="D80" s="3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3.8" x14ac:dyDescent="0.25">
      <c r="C81" s="1"/>
      <c r="D81" s="3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3.8" x14ac:dyDescent="0.25">
      <c r="C82" s="1"/>
      <c r="D82" s="3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3.8" x14ac:dyDescent="0.25">
      <c r="C83" s="1"/>
      <c r="D83" s="3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3.8" x14ac:dyDescent="0.25">
      <c r="C84" s="1"/>
      <c r="D84" s="3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3.8" x14ac:dyDescent="0.25">
      <c r="C85" s="1"/>
      <c r="D85" s="3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3.8" x14ac:dyDescent="0.25">
      <c r="C86" s="1"/>
      <c r="D86" s="3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3.8" x14ac:dyDescent="0.25">
      <c r="C87" s="1"/>
      <c r="D87" s="3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3.8" x14ac:dyDescent="0.25">
      <c r="C88" s="1"/>
      <c r="D88" s="3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3.8" x14ac:dyDescent="0.25">
      <c r="C89" s="1"/>
      <c r="D89" s="3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3.8" x14ac:dyDescent="0.25">
      <c r="C90" s="1"/>
      <c r="D90" s="3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3.8" x14ac:dyDescent="0.25">
      <c r="C91" s="1"/>
      <c r="D91" s="3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3.8" x14ac:dyDescent="0.25">
      <c r="C92" s="1"/>
      <c r="D92" s="3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3.8" x14ac:dyDescent="0.25">
      <c r="C93" s="1"/>
      <c r="D93" s="3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3.8" x14ac:dyDescent="0.25">
      <c r="C94" s="1"/>
      <c r="D94" s="3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3.8" x14ac:dyDescent="0.25">
      <c r="C95" s="1"/>
      <c r="D95" s="3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3.8" x14ac:dyDescent="0.25">
      <c r="C96" s="1"/>
      <c r="D96" s="3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3.8" x14ac:dyDescent="0.25">
      <c r="C97" s="1"/>
      <c r="D97" s="3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3.8" x14ac:dyDescent="0.25">
      <c r="C98" s="1"/>
      <c r="D98" s="3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3.8" x14ac:dyDescent="0.25">
      <c r="C99" s="1"/>
      <c r="D99" s="3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3.8" x14ac:dyDescent="0.25">
      <c r="C100" s="1"/>
      <c r="D100" s="3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3.8" x14ac:dyDescent="0.25">
      <c r="C101" s="1"/>
      <c r="D101" s="3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3.8" x14ac:dyDescent="0.25">
      <c r="C102" s="1"/>
      <c r="D102" s="3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3.8" x14ac:dyDescent="0.25">
      <c r="C103" s="1"/>
      <c r="D103" s="3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3.8" x14ac:dyDescent="0.25">
      <c r="C104" s="1"/>
      <c r="D104" s="3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3.8" x14ac:dyDescent="0.25">
      <c r="C105" s="1"/>
      <c r="D105" s="3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3.8" x14ac:dyDescent="0.25">
      <c r="C106" s="1"/>
      <c r="D106" s="3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3.8" x14ac:dyDescent="0.25">
      <c r="C107" s="1"/>
      <c r="D107" s="3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3.8" x14ac:dyDescent="0.25">
      <c r="C108" s="1"/>
      <c r="D108" s="3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3.8" x14ac:dyDescent="0.25">
      <c r="C109" s="1"/>
      <c r="D109" s="3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3.8" x14ac:dyDescent="0.25">
      <c r="C110" s="1"/>
      <c r="D110" s="3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3.8" x14ac:dyDescent="0.25">
      <c r="C111" s="1"/>
      <c r="D111" s="3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3.8" x14ac:dyDescent="0.25">
      <c r="C112" s="1"/>
      <c r="D112" s="3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3.8" x14ac:dyDescent="0.25">
      <c r="C113" s="1"/>
      <c r="D113" s="3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3.8" x14ac:dyDescent="0.25">
      <c r="C114" s="1"/>
      <c r="D114" s="3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3.8" x14ac:dyDescent="0.25">
      <c r="C115" s="1"/>
      <c r="D115" s="3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3.8" x14ac:dyDescent="0.25">
      <c r="C116" s="1"/>
      <c r="D116" s="3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3.8" x14ac:dyDescent="0.25">
      <c r="C117" s="1"/>
      <c r="D117" s="3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3.8" x14ac:dyDescent="0.25">
      <c r="C118" s="1"/>
      <c r="D118" s="3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3.8" x14ac:dyDescent="0.25">
      <c r="C119" s="1"/>
      <c r="D119" s="3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3.8" x14ac:dyDescent="0.25">
      <c r="C120" s="1"/>
      <c r="D120" s="3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3.8" x14ac:dyDescent="0.25">
      <c r="C121" s="1"/>
      <c r="D121" s="3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3.8" x14ac:dyDescent="0.25">
      <c r="C122" s="1"/>
      <c r="D122" s="3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3.8" x14ac:dyDescent="0.25">
      <c r="C123" s="1"/>
      <c r="D123" s="3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3.8" x14ac:dyDescent="0.25">
      <c r="C124" s="1"/>
      <c r="D124" s="3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3.8" x14ac:dyDescent="0.25">
      <c r="C125" s="1"/>
      <c r="D125" s="3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3.8" x14ac:dyDescent="0.25">
      <c r="C126" s="1"/>
      <c r="D126" s="3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3.8" x14ac:dyDescent="0.25">
      <c r="C127" s="1"/>
      <c r="D127" s="3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3.8" x14ac:dyDescent="0.25">
      <c r="C128" s="1"/>
      <c r="D128" s="3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3.8" x14ac:dyDescent="0.25">
      <c r="C129" s="1"/>
      <c r="D129" s="3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3.8" x14ac:dyDescent="0.25">
      <c r="C130" s="1"/>
      <c r="D130" s="3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3.8" x14ac:dyDescent="0.25">
      <c r="C131" s="1"/>
      <c r="D131" s="3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3.8" x14ac:dyDescent="0.25">
      <c r="C132" s="1"/>
      <c r="D132" s="3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3.8" x14ac:dyDescent="0.25">
      <c r="C133" s="1"/>
      <c r="D133" s="3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3.8" x14ac:dyDescent="0.25">
      <c r="C134" s="1"/>
      <c r="D134" s="3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3.8" x14ac:dyDescent="0.25">
      <c r="C135" s="1"/>
      <c r="D135" s="3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3.8" x14ac:dyDescent="0.25">
      <c r="C136" s="1"/>
      <c r="D136" s="3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3.8" x14ac:dyDescent="0.25">
      <c r="C137" s="1"/>
      <c r="D137" s="3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3.8" x14ac:dyDescent="0.25">
      <c r="C138" s="1"/>
      <c r="D138" s="3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3.8" x14ac:dyDescent="0.25">
      <c r="C139" s="1"/>
      <c r="D139" s="3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3.8" x14ac:dyDescent="0.25">
      <c r="C140" s="1"/>
      <c r="D140" s="3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3.8" x14ac:dyDescent="0.25">
      <c r="C141" s="1"/>
      <c r="D141" s="3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3.8" x14ac:dyDescent="0.25">
      <c r="C142" s="1"/>
      <c r="D142" s="3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3.8" x14ac:dyDescent="0.25">
      <c r="C143" s="1"/>
      <c r="D143" s="3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3.8" x14ac:dyDescent="0.25">
      <c r="C144" s="1"/>
      <c r="D144" s="3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3.8" x14ac:dyDescent="0.25">
      <c r="C145" s="1"/>
      <c r="D145" s="3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3.8" x14ac:dyDescent="0.25">
      <c r="C146" s="1"/>
      <c r="D146" s="3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3.8" x14ac:dyDescent="0.25">
      <c r="C147" s="1"/>
      <c r="D147" s="3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3.8" x14ac:dyDescent="0.25">
      <c r="C148" s="1"/>
      <c r="D148" s="3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3.8" x14ac:dyDescent="0.25">
      <c r="C149" s="1"/>
      <c r="D149" s="3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3.8" x14ac:dyDescent="0.25">
      <c r="C150" s="1"/>
      <c r="D150" s="3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3.8" x14ac:dyDescent="0.25">
      <c r="C151" s="1"/>
      <c r="D151" s="3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3.8" x14ac:dyDescent="0.25">
      <c r="C152" s="1"/>
      <c r="D152" s="3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3.8" x14ac:dyDescent="0.25">
      <c r="C153" s="1"/>
      <c r="D153" s="3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3.8" x14ac:dyDescent="0.25">
      <c r="C154" s="1"/>
      <c r="D154" s="3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3.8" x14ac:dyDescent="0.25">
      <c r="C155" s="1"/>
      <c r="D155" s="3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3.8" x14ac:dyDescent="0.25">
      <c r="C156" s="1"/>
      <c r="D156" s="3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3.8" x14ac:dyDescent="0.25">
      <c r="C157" s="1"/>
      <c r="D157" s="3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3.8" x14ac:dyDescent="0.25">
      <c r="C158" s="1"/>
      <c r="D158" s="3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3.8" x14ac:dyDescent="0.25">
      <c r="C159" s="1"/>
      <c r="D159" s="3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3.8" x14ac:dyDescent="0.25">
      <c r="C160" s="1"/>
      <c r="D160" s="3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3.8" x14ac:dyDescent="0.25">
      <c r="C161" s="1"/>
      <c r="D161" s="3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3.8" x14ac:dyDescent="0.25">
      <c r="C162" s="1"/>
      <c r="D162" s="3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3.8" x14ac:dyDescent="0.25">
      <c r="C163" s="1"/>
      <c r="D163" s="3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3.8" x14ac:dyDescent="0.25">
      <c r="C164" s="1"/>
      <c r="D164" s="3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3.8" x14ac:dyDescent="0.25">
      <c r="C165" s="1"/>
      <c r="D165" s="3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3.8" x14ac:dyDescent="0.25">
      <c r="C166" s="1"/>
      <c r="D166" s="3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3.8" x14ac:dyDescent="0.25">
      <c r="C167" s="1"/>
      <c r="D167" s="3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3.8" x14ac:dyDescent="0.25">
      <c r="C168" s="1"/>
      <c r="D168" s="3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3.8" x14ac:dyDescent="0.25">
      <c r="C169" s="1"/>
      <c r="D169" s="3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3.8" x14ac:dyDescent="0.25">
      <c r="C170" s="1"/>
      <c r="D170" s="3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3.8" x14ac:dyDescent="0.25">
      <c r="C171" s="1"/>
      <c r="D171" s="3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3.8" x14ac:dyDescent="0.25">
      <c r="C172" s="1"/>
      <c r="D172" s="3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3.8" x14ac:dyDescent="0.25">
      <c r="C173" s="1"/>
      <c r="D173" s="3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3.8" x14ac:dyDescent="0.25">
      <c r="C174" s="1"/>
      <c r="D174" s="3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3.8" x14ac:dyDescent="0.25">
      <c r="C175" s="1"/>
      <c r="D175" s="3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3.8" x14ac:dyDescent="0.25">
      <c r="C176" s="1"/>
      <c r="D176" s="3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3.8" x14ac:dyDescent="0.25">
      <c r="C177" s="1"/>
      <c r="D177" s="3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3.8" x14ac:dyDescent="0.25">
      <c r="C178" s="1"/>
      <c r="D178" s="3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3.8" x14ac:dyDescent="0.25">
      <c r="C179" s="1"/>
      <c r="D179" s="3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3.8" x14ac:dyDescent="0.25">
      <c r="C180" s="1"/>
      <c r="D180" s="3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3.8" x14ac:dyDescent="0.25">
      <c r="C181" s="1"/>
      <c r="D181" s="3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3.8" x14ac:dyDescent="0.25">
      <c r="C182" s="1"/>
      <c r="D182" s="3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3.8" x14ac:dyDescent="0.25">
      <c r="C183" s="1"/>
      <c r="D183" s="3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3.8" x14ac:dyDescent="0.25">
      <c r="C184" s="1"/>
      <c r="D184" s="3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3.8" x14ac:dyDescent="0.25">
      <c r="C185" s="1"/>
      <c r="D185" s="3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3.8" x14ac:dyDescent="0.25">
      <c r="C186" s="1"/>
      <c r="D186" s="3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3.8" x14ac:dyDescent="0.25">
      <c r="C187" s="1"/>
      <c r="D187" s="3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3.8" x14ac:dyDescent="0.25">
      <c r="C188" s="1"/>
      <c r="D188" s="3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3.8" x14ac:dyDescent="0.25">
      <c r="C189" s="1"/>
      <c r="D189" s="3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3.8" x14ac:dyDescent="0.25">
      <c r="C190" s="1"/>
      <c r="D190" s="3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3.8" x14ac:dyDescent="0.25">
      <c r="C191" s="1"/>
      <c r="D191" s="3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3.8" x14ac:dyDescent="0.25">
      <c r="C192" s="1"/>
      <c r="D192" s="3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3.8" x14ac:dyDescent="0.25">
      <c r="C193" s="1"/>
      <c r="D193" s="3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3.8" x14ac:dyDescent="0.25">
      <c r="C194" s="1"/>
      <c r="D194" s="3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3.8" x14ac:dyDescent="0.25">
      <c r="C195" s="1"/>
      <c r="D195" s="3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3.8" x14ac:dyDescent="0.25">
      <c r="C196" s="1"/>
      <c r="D196" s="3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3.8" x14ac:dyDescent="0.25">
      <c r="C197" s="1"/>
      <c r="D197" s="3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3.8" x14ac:dyDescent="0.25">
      <c r="C198" s="1"/>
      <c r="D198" s="3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3.8" x14ac:dyDescent="0.25">
      <c r="C199" s="1"/>
      <c r="D199" s="3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3.8" x14ac:dyDescent="0.25">
      <c r="C200" s="1"/>
      <c r="D200" s="3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3.8" x14ac:dyDescent="0.25">
      <c r="C201" s="1"/>
      <c r="D201" s="3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3.8" x14ac:dyDescent="0.25">
      <c r="C202" s="1"/>
      <c r="D202" s="3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3.8" x14ac:dyDescent="0.25">
      <c r="C203" s="1"/>
      <c r="D203" s="3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3.8" x14ac:dyDescent="0.25">
      <c r="C204" s="1"/>
      <c r="D204" s="3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3.8" x14ac:dyDescent="0.25">
      <c r="C205" s="1"/>
      <c r="D205" s="3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3.8" x14ac:dyDescent="0.25">
      <c r="C206" s="1"/>
      <c r="D206" s="3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3.8" x14ac:dyDescent="0.25">
      <c r="C207" s="1"/>
      <c r="D207" s="3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3.8" x14ac:dyDescent="0.25">
      <c r="C208" s="1"/>
      <c r="D208" s="3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3.8" x14ac:dyDescent="0.25">
      <c r="C209" s="1"/>
      <c r="D209" s="3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3.8" x14ac:dyDescent="0.25">
      <c r="C210" s="1"/>
      <c r="D210" s="3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3.8" x14ac:dyDescent="0.25">
      <c r="C211" s="1"/>
      <c r="D211" s="3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3.8" x14ac:dyDescent="0.25">
      <c r="C212" s="1"/>
      <c r="D212" s="3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3.8" x14ac:dyDescent="0.25">
      <c r="C213" s="1"/>
      <c r="D213" s="3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3.8" x14ac:dyDescent="0.25">
      <c r="C214" s="1"/>
      <c r="D214" s="3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3.8" x14ac:dyDescent="0.25">
      <c r="C215" s="1"/>
      <c r="D215" s="3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3.8" x14ac:dyDescent="0.25">
      <c r="C216" s="1"/>
      <c r="D216" s="3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3.8" x14ac:dyDescent="0.25">
      <c r="C217" s="1"/>
      <c r="D217" s="3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3.8" x14ac:dyDescent="0.25">
      <c r="C218" s="1"/>
      <c r="D218" s="3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3.8" x14ac:dyDescent="0.25">
      <c r="C219" s="1"/>
      <c r="D219" s="3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3.8" x14ac:dyDescent="0.25">
      <c r="C220" s="1"/>
      <c r="D220" s="3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3.8" x14ac:dyDescent="0.25">
      <c r="C221" s="1"/>
      <c r="D221" s="3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4"/>
    </row>
    <row r="223" spans="3:96" x14ac:dyDescent="0.25">
      <c r="D223" s="4"/>
    </row>
    <row r="224" spans="3:96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zoomScale="75" zoomScaleNormal="75" workbookViewId="0">
      <selection activeCell="B32" sqref="B32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327</v>
      </c>
      <c r="C2" s="13"/>
      <c r="D2" s="171"/>
      <c r="E2" s="166"/>
      <c r="F2" s="13"/>
      <c r="G2" s="29" t="s">
        <v>325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331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(((D6+D7+D10+D13)-('2016-DE'!D6+'2016-DE'!D7+'2016-DE'!D10+'2016-DE'!D13)+D22)/('2016-DE'!D6+'2016-DE'!D7+'2016-DE'!D10+'2016-DE'!D13))*100</f>
        <v>#DIV/0!</v>
      </c>
      <c r="I15" s="113">
        <f>IF(AND((D6+D7+D10+D13)=0,D22=0,('2016-DE'!D6+'2016-DE'!D7+'2016-DE'!D10+'2016-DE'!D13)=0),0, IF(('2016-DE'!D6+'2016-DE'!D7+'2016-DE'!D10+'2016-DE'!D13)=0,3,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54</v>
      </c>
      <c r="G16" s="27" t="s">
        <v>326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I14" sqref="I14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309</v>
      </c>
      <c r="C2" s="13"/>
      <c r="D2" s="171"/>
      <c r="E2" s="166"/>
      <c r="F2" s="13"/>
      <c r="G2" s="29" t="s">
        <v>253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(((D6+D7+D10+D13)-('2015-DE'!D6+'2015-DE'!D7+'2015-DE'!D10+'2015-DE'!D13)+D22)/('2015-DE'!D6+'2015-DE'!D7+'2015-DE'!D10+'2015-DE'!D13))*100</f>
        <v>#DIV/0!</v>
      </c>
      <c r="I15" s="113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54</v>
      </c>
      <c r="G16" s="27" t="s">
        <v>308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E25D2EF425704B9DE924056A5B9068" ma:contentTypeVersion="9" ma:contentTypeDescription="Vytvoří nový dokument" ma:contentTypeScope="" ma:versionID="2caeeae6787e2a0e30510c8f8731028c">
  <xsd:schema xmlns:xsd="http://www.w3.org/2001/XMLSchema" xmlns:xs="http://www.w3.org/2001/XMLSchema" xmlns:p="http://schemas.microsoft.com/office/2006/metadata/properties" xmlns:ns3="0f91ed7e-6bd8-4e98-9c47-4313462bbbd8" xmlns:ns4="3e385c9f-90ae-4bb2-ac4f-5a2e87978876" targetNamespace="http://schemas.microsoft.com/office/2006/metadata/properties" ma:root="true" ma:fieldsID="41c2cf28386ab2aa5e51a14930378109" ns3:_="" ns4:_="">
    <xsd:import namespace="0f91ed7e-6bd8-4e98-9c47-4313462bbbd8"/>
    <xsd:import namespace="3e385c9f-90ae-4bb2-ac4f-5a2e879788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1ed7e-6bd8-4e98-9c47-4313462bbb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85c9f-90ae-4bb2-ac4f-5a2e87978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B3E056-CD11-42DF-945A-3D122A40C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1ed7e-6bd8-4e98-9c47-4313462bbbd8"/>
    <ds:schemaRef ds:uri="3e385c9f-90ae-4bb2-ac4f-5a2e879788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05E3E4-476F-4FFD-8E11-56F84279EA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1D17B7-47D2-4921-A6DE-93BB274DEA7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</vt:i4>
      </vt:variant>
    </vt:vector>
  </HeadingPairs>
  <TitlesOfParts>
    <vt:vector size="17" baseType="lpstr">
      <vt:lpstr>postup</vt:lpstr>
      <vt:lpstr>2017-ÚČ</vt:lpstr>
      <vt:lpstr>2016-ÚČ</vt:lpstr>
      <vt:lpstr>2015-ÚČ</vt:lpstr>
      <vt:lpstr>2014-ÚČ</vt:lpstr>
      <vt:lpstr>2013-ÚČ</vt:lpstr>
      <vt:lpstr>2012-ÚČ</vt:lpstr>
      <vt:lpstr>2017-DE</vt:lpstr>
      <vt:lpstr>2016-DE</vt:lpstr>
      <vt:lpstr>2015-DE</vt:lpstr>
      <vt:lpstr>2014-DE</vt:lpstr>
      <vt:lpstr>2013-DE</vt:lpstr>
      <vt:lpstr>2012-DE</vt:lpstr>
      <vt:lpstr>bodování</vt:lpstr>
      <vt:lpstr>'2012-DE'!Oblast_tisku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Šárka Zedníčková</cp:lastModifiedBy>
  <cp:lastPrinted>2007-02-07T13:11:42Z</cp:lastPrinted>
  <dcterms:created xsi:type="dcterms:W3CDTF">1997-01-24T11:07:25Z</dcterms:created>
  <dcterms:modified xsi:type="dcterms:W3CDTF">2019-12-02T13:07:07Z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0x01010042E25D2EF425704B9DE924056A5B9068</vt:lpwstr>
  </property>
</Properties>
</file>